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9020" windowHeight="11670" activeTab="13"/>
  </bookViews>
  <sheets>
    <sheet name="leden" sheetId="11" r:id="rId1"/>
    <sheet name="únor" sheetId="17" r:id="rId2"/>
    <sheet name="březen" sheetId="13" r:id="rId3"/>
    <sheet name="duben" sheetId="14" r:id="rId4"/>
    <sheet name="květen" sheetId="15" r:id="rId5"/>
    <sheet name="červen" sheetId="10" r:id="rId6"/>
    <sheet name="červenec" sheetId="7" r:id="rId7"/>
    <sheet name="srpen" sheetId="8" r:id="rId8"/>
    <sheet name="září" sheetId="9" r:id="rId9"/>
    <sheet name="říjen" sheetId="6" r:id="rId10"/>
    <sheet name="listopad" sheetId="5" r:id="rId11"/>
    <sheet name="prosinec" sheetId="4" r:id="rId12"/>
    <sheet name="List2" sheetId="2" r:id="rId13"/>
    <sheet name="rok 2015" sheetId="3" r:id="rId14"/>
    <sheet name="List1" sheetId="16" r:id="rId15"/>
  </sheets>
  <externalReferences>
    <externalReference r:id="rId16"/>
  </externalReferences>
  <calcPr calcId="125725"/>
</workbook>
</file>

<file path=xl/calcChain.xml><?xml version="1.0" encoding="utf-8"?>
<calcChain xmlns="http://schemas.openxmlformats.org/spreadsheetml/2006/main">
  <c r="N31" i="2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3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7"/>
  <c r="M7"/>
  <c r="L7"/>
  <c r="K7"/>
  <c r="J7"/>
  <c r="I7"/>
  <c r="H7"/>
  <c r="G7"/>
  <c r="F7"/>
  <c r="E7"/>
  <c r="D7"/>
  <c r="C7"/>
  <c r="N6"/>
  <c r="M6"/>
  <c r="L6"/>
  <c r="K6"/>
  <c r="J6"/>
  <c r="I6"/>
  <c r="H6"/>
  <c r="G6"/>
  <c r="F6"/>
  <c r="E6"/>
  <c r="D6"/>
  <c r="C6"/>
  <c r="E25" i="15"/>
  <c r="E24"/>
  <c r="E23"/>
  <c r="E22"/>
  <c r="E31" i="17" l="1"/>
  <c r="E30"/>
  <c r="E29"/>
  <c r="F28"/>
  <c r="E28"/>
  <c r="F27"/>
  <c r="E27"/>
  <c r="E25"/>
  <c r="E24"/>
  <c r="E23"/>
  <c r="E22"/>
  <c r="G17"/>
  <c r="F17"/>
  <c r="E17"/>
  <c r="E16"/>
  <c r="G11"/>
  <c r="F11"/>
  <c r="E11"/>
  <c r="E10"/>
  <c r="G5"/>
  <c r="F5"/>
  <c r="E5"/>
  <c r="E4"/>
  <c r="C1"/>
  <c r="D3" s="1"/>
  <c r="D26" l="1"/>
  <c r="C34"/>
  <c r="D1" i="3" l="1"/>
  <c r="D51" s="1"/>
  <c r="O7" i="2"/>
  <c r="O6"/>
  <c r="O31"/>
  <c r="O30"/>
  <c r="O29"/>
  <c r="O25"/>
  <c r="O24"/>
  <c r="O23"/>
  <c r="O22"/>
  <c r="O19"/>
  <c r="O18"/>
  <c r="O13"/>
  <c r="O12"/>
  <c r="E3" i="3" l="1"/>
  <c r="D45"/>
  <c r="G28" i="15" l="1"/>
  <c r="G28" i="10" s="1"/>
  <c r="G28" i="7" s="1"/>
  <c r="G28" i="9" s="1"/>
  <c r="G28" i="6" s="1"/>
  <c r="G28" i="5" s="1"/>
  <c r="G28" i="4" s="1"/>
  <c r="G28" i="13"/>
  <c r="G17"/>
  <c r="G17" i="14" s="1"/>
  <c r="G17" i="15" s="1"/>
  <c r="G17" i="10" s="1"/>
  <c r="G17" i="7" s="1"/>
  <c r="G17" i="8" s="1"/>
  <c r="G17" i="9" s="1"/>
  <c r="G17" i="6" s="1"/>
  <c r="G17" i="5" s="1"/>
  <c r="G17" i="4" s="1"/>
  <c r="F17" i="13"/>
  <c r="F17" i="7" s="1"/>
  <c r="F17" i="8" s="1"/>
  <c r="F17" i="9" s="1"/>
  <c r="F17" i="6" s="1"/>
  <c r="F17" i="5" s="1"/>
  <c r="F17" i="4" s="1"/>
  <c r="G11" i="13"/>
  <c r="G11" i="14" s="1"/>
  <c r="G11" i="15" s="1"/>
  <c r="G11" i="10" s="1"/>
  <c r="G11" i="7" s="1"/>
  <c r="G11" i="8" s="1"/>
  <c r="G11" i="9" s="1"/>
  <c r="G11" i="6" s="1"/>
  <c r="G11" i="5" s="1"/>
  <c r="G11" i="4" s="1"/>
  <c r="F11" i="9"/>
  <c r="F11" i="6" s="1"/>
  <c r="F11" i="5" s="1"/>
  <c r="F11" i="4" s="1"/>
  <c r="G5" i="13"/>
  <c r="G5" i="14" s="1"/>
  <c r="G5" i="15" s="1"/>
  <c r="G5" i="10" s="1"/>
  <c r="G5" i="7" s="1"/>
  <c r="G5" i="8" s="1"/>
  <c r="G5" i="9" s="1"/>
  <c r="G5" i="6" s="1"/>
  <c r="G5" i="5" s="1"/>
  <c r="G5" i="4" s="1"/>
  <c r="F5" i="9"/>
  <c r="F5" i="6" s="1"/>
  <c r="E31" i="4"/>
  <c r="E30"/>
  <c r="E29"/>
  <c r="E31" i="5"/>
  <c r="E30"/>
  <c r="E29"/>
  <c r="E31" i="6"/>
  <c r="E30"/>
  <c r="E29"/>
  <c r="E31" i="9"/>
  <c r="E30"/>
  <c r="E29"/>
  <c r="E31" i="8"/>
  <c r="E30"/>
  <c r="E29"/>
  <c r="E31" i="7"/>
  <c r="E30"/>
  <c r="E29"/>
  <c r="E31" i="10"/>
  <c r="E30"/>
  <c r="E29"/>
  <c r="E31" i="15"/>
  <c r="E30"/>
  <c r="E29"/>
  <c r="E31" i="13"/>
  <c r="E30"/>
  <c r="E29"/>
  <c r="E31" i="11"/>
  <c r="E30"/>
  <c r="E29"/>
  <c r="E31" i="14"/>
  <c r="E30"/>
  <c r="E29"/>
  <c r="F28" i="4"/>
  <c r="F27"/>
  <c r="F28" i="5"/>
  <c r="F27"/>
  <c r="F28" i="6"/>
  <c r="F27"/>
  <c r="F28" i="9"/>
  <c r="F27"/>
  <c r="F28" i="8"/>
  <c r="F27"/>
  <c r="F28" i="7"/>
  <c r="F27"/>
  <c r="F28" i="10"/>
  <c r="F27"/>
  <c r="F28" i="15"/>
  <c r="F27"/>
  <c r="F28" i="14"/>
  <c r="F27"/>
  <c r="F28" i="13"/>
  <c r="F27"/>
  <c r="E25" i="11"/>
  <c r="E24"/>
  <c r="E23"/>
  <c r="E22"/>
  <c r="E25" i="13"/>
  <c r="E24"/>
  <c r="E23"/>
  <c r="E22"/>
  <c r="E25" i="14"/>
  <c r="E24"/>
  <c r="E23"/>
  <c r="E22"/>
  <c r="F28" i="11"/>
  <c r="F27"/>
  <c r="E28" i="13"/>
  <c r="E27"/>
  <c r="E28" i="14"/>
  <c r="E27"/>
  <c r="E28" i="15"/>
  <c r="E27"/>
  <c r="E28" i="10"/>
  <c r="E27"/>
  <c r="E28" i="7"/>
  <c r="E27"/>
  <c r="E28" i="8"/>
  <c r="E27"/>
  <c r="E28" i="9"/>
  <c r="E27"/>
  <c r="E28" i="6"/>
  <c r="E27"/>
  <c r="E28" i="5"/>
  <c r="E27"/>
  <c r="E28" i="4"/>
  <c r="E27"/>
  <c r="E28" i="11"/>
  <c r="E27"/>
  <c r="E17" i="13"/>
  <c r="E16"/>
  <c r="E17" i="14"/>
  <c r="E16"/>
  <c r="E17" i="15"/>
  <c r="E16"/>
  <c r="E17" i="10"/>
  <c r="E16"/>
  <c r="E17" i="7"/>
  <c r="E16"/>
  <c r="E17" i="8"/>
  <c r="E16"/>
  <c r="E17" i="9"/>
  <c r="E16"/>
  <c r="E17" i="6"/>
  <c r="E16"/>
  <c r="E17" i="5"/>
  <c r="E16"/>
  <c r="E17" i="4"/>
  <c r="E16"/>
  <c r="E17" i="11"/>
  <c r="E16"/>
  <c r="E11" i="13"/>
  <c r="E10"/>
  <c r="E11" i="14"/>
  <c r="E10"/>
  <c r="E11" i="15"/>
  <c r="E10"/>
  <c r="E11" i="10"/>
  <c r="E10"/>
  <c r="E11" i="7"/>
  <c r="E10"/>
  <c r="E11" i="8"/>
  <c r="E10"/>
  <c r="E11" i="9"/>
  <c r="E10"/>
  <c r="E11" i="6"/>
  <c r="E10"/>
  <c r="E11" i="5"/>
  <c r="E10"/>
  <c r="E11" i="4"/>
  <c r="E10"/>
  <c r="E11" i="11"/>
  <c r="E10"/>
  <c r="E5" i="13"/>
  <c r="E5" i="14"/>
  <c r="E5" i="15"/>
  <c r="E5" i="10"/>
  <c r="E5" i="7"/>
  <c r="E5" i="8"/>
  <c r="E5" i="9"/>
  <c r="E5" i="6"/>
  <c r="E5" i="5"/>
  <c r="E5" i="4"/>
  <c r="E5" i="11"/>
  <c r="E4" i="13"/>
  <c r="E4" i="14"/>
  <c r="E4" i="15"/>
  <c r="E4" i="10"/>
  <c r="E4" i="7"/>
  <c r="E4" i="8"/>
  <c r="E4" i="9"/>
  <c r="E4" i="6"/>
  <c r="E4" i="5"/>
  <c r="E4" i="4"/>
  <c r="E4" i="11"/>
  <c r="C34"/>
  <c r="D3"/>
  <c r="C1" i="14"/>
  <c r="D26" s="1"/>
  <c r="C1" i="10"/>
  <c r="D3" s="1"/>
  <c r="C1" i="8"/>
  <c r="D3" s="1"/>
  <c r="C1" i="6"/>
  <c r="D3" s="1"/>
  <c r="C1" i="4"/>
  <c r="D3" s="1"/>
  <c r="C1" i="13"/>
  <c r="C34" s="1"/>
  <c r="C1" i="15"/>
  <c r="C34" s="1"/>
  <c r="C1" i="7"/>
  <c r="D26" s="1"/>
  <c r="C1" i="9"/>
  <c r="D26" s="1"/>
  <c r="C1" i="5"/>
  <c r="D26" s="1"/>
  <c r="C34" i="9"/>
  <c r="C34" i="7"/>
  <c r="D3" i="15"/>
  <c r="D3" i="13"/>
  <c r="D26" i="4"/>
  <c r="D26" i="6"/>
  <c r="D26" i="8"/>
  <c r="D26" i="10"/>
  <c r="F5" i="5" l="1"/>
  <c r="F5" i="4" s="1"/>
  <c r="D3" i="5"/>
  <c r="C34" i="14"/>
  <c r="C34" i="10"/>
  <c r="C34" i="8"/>
  <c r="C34" i="6"/>
  <c r="C34" i="4"/>
  <c r="D26" i="13"/>
  <c r="D26" i="15"/>
  <c r="D3" i="7"/>
  <c r="D3" i="9"/>
  <c r="C34" i="5"/>
  <c r="D3" i="14"/>
</calcChain>
</file>

<file path=xl/sharedStrings.xml><?xml version="1.0" encoding="utf-8"?>
<sst xmlns="http://schemas.openxmlformats.org/spreadsheetml/2006/main" count="830" uniqueCount="148">
  <si>
    <t>Celkové hodnocení:</t>
  </si>
  <si>
    <t>dl. průměr</t>
  </si>
  <si>
    <t>rozdíl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</si>
  <si>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</si>
  <si>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</si>
  <si>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</si>
  <si>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</si>
  <si>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</si>
  <si>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</si>
  <si>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rekordy - ve dnech</t>
  </si>
  <si>
    <t>maxim. teplota</t>
  </si>
  <si>
    <t>minim. teplota</t>
  </si>
  <si>
    <t>srážky</t>
  </si>
  <si>
    <t xml:space="preserve">počet dnů </t>
  </si>
  <si>
    <t>ledových</t>
  </si>
  <si>
    <t>mrazových</t>
  </si>
  <si>
    <t>letních</t>
  </si>
  <si>
    <t>tropických</t>
  </si>
  <si>
    <t>% normálu</t>
  </si>
  <si>
    <t>z toho nad 1 mm</t>
  </si>
  <si>
    <t xml:space="preserve">           nad 10mm</t>
  </si>
  <si>
    <t>max.</t>
  </si>
  <si>
    <t>min.</t>
  </si>
  <si>
    <t>Efektivní teploty</t>
  </si>
  <si>
    <t>dlouhodobě.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</si>
  <si>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</si>
  <si>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</si>
  <si>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</si>
  <si>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</si>
  <si>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</si>
  <si>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</si>
  <si>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</si>
  <si>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teplý, suchý, četné přízemní mrazíky</t>
  </si>
  <si>
    <t>max a min hodnoty se vztahují k danému roku, u počtu dnů jde o údaje z historie stanice</t>
  </si>
  <si>
    <t>počet sráž. dnů celkem</t>
  </si>
  <si>
    <t>max/den</t>
  </si>
  <si>
    <t>narůstajícím způsobem</t>
  </si>
  <si>
    <t>Celkové hodnocení: velmi teplý a suchý, s velkými teplotními výkyvy</t>
  </si>
  <si>
    <t xml:space="preserve">v měsíci </t>
  </si>
  <si>
    <t xml:space="preserve">od poč. roku </t>
  </si>
  <si>
    <t>tropických dnů/nocí</t>
  </si>
  <si>
    <t>Hodnocení počasí v březnu::</t>
  </si>
  <si>
    <t>Hodnocení počasí v lednu:</t>
  </si>
  <si>
    <t>Hodnocení počasí v únoru:</t>
  </si>
  <si>
    <t>Hodnocení počasí v květnu:</t>
  </si>
  <si>
    <t>Hodnocení počasí v červnu:</t>
  </si>
  <si>
    <t>Hodnocení počasí v červenci:</t>
  </si>
  <si>
    <t>Hodnocení počasí v srpnu:</t>
  </si>
  <si>
    <t>Hodnocení počasí v září:</t>
  </si>
  <si>
    <t>Hodnocení počasí v říjnu:</t>
  </si>
  <si>
    <t>Hodnocení počasí v prosinci:</t>
  </si>
  <si>
    <t>sumář počtu dnů</t>
  </si>
  <si>
    <t>měsíc</t>
  </si>
  <si>
    <t>celkem</t>
  </si>
  <si>
    <t>prům. teplota</t>
  </si>
  <si>
    <t>nadnormální  - počet dnů</t>
  </si>
  <si>
    <t>podnormální - počet dnů</t>
  </si>
  <si>
    <t>max. teplota</t>
  </si>
  <si>
    <t>min. teplota</t>
  </si>
  <si>
    <t>+ rekordy</t>
  </si>
  <si>
    <t xml:space="preserve"> počet dnů</t>
  </si>
  <si>
    <t>počet pentád</t>
  </si>
  <si>
    <t>počet dekád</t>
  </si>
  <si>
    <t>- rekordy</t>
  </si>
  <si>
    <t>do konce roku</t>
  </si>
  <si>
    <t>do konce září</t>
  </si>
  <si>
    <t xml:space="preserve">Hodnocení počasí v roce </t>
  </si>
  <si>
    <t>rekordy se vztahují k uvedenému datu</t>
  </si>
  <si>
    <t>Leden byl teplotně nadnormální, teplý.</t>
  </si>
  <si>
    <t>Srážkově byl rovněž nadnormální, vlhký.</t>
  </si>
  <si>
    <t>Souvislá sněhová pokrývka byla več 13 dnech, s nejvyšší hodnotou 15 cm.</t>
  </si>
  <si>
    <t>Určitou raritou byl prudký pokles tlaku vzduchu koncem měsíce, doprovázený silným</t>
  </si>
  <si>
    <t>nárazovým větrem.</t>
  </si>
  <si>
    <t>9 a 25</t>
  </si>
  <si>
    <t>průměr 5 pentády a 3 dekády</t>
  </si>
  <si>
    <t>I když byl únor teplotně i srážkově mírně nad průměrem, je dle mezinárodních kritérií</t>
  </si>
  <si>
    <t>hodnocen jako normální.</t>
  </si>
  <si>
    <t>Souvislá sněhová pokrývka trvala pouze 12 dnů, její maximální výška byla 19 cm.</t>
  </si>
  <si>
    <t>Vzhledem k častým nárazovým větrům, byla však velmi nevyrovnaná,.</t>
  </si>
  <si>
    <t>a tak při tání byla nesouvislá sněhová pokrývka dalších 10 dnů.</t>
  </si>
  <si>
    <t>Březen byl teplotně i srážkově v normálu.</t>
  </si>
  <si>
    <t xml:space="preserve">Negativně působil závěr měsíce a to hlavně v důskedku silného  větrum který zelména v posledních </t>
  </si>
  <si>
    <t>dvou dnech překračoval rychlost 20 m/sec.. 31.3 dokonce dosáhl  24,6 m/sec, tj.89 km/hod.</t>
  </si>
  <si>
    <t>Hodnocení počasí v dubnu:</t>
  </si>
  <si>
    <t>Přesto se duben vyznačoval velkými extrémy, o čemž svědčí 16 přízemních mrazíků.</t>
  </si>
  <si>
    <t>Byly také velké rozdíly mezi maximální a minimální teplotou.</t>
  </si>
  <si>
    <r>
      <t>Podle mezinárodních kritérií se duben s odchylkou+1,7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 řadí mezi nadnormální, teplé.</t>
    </r>
  </si>
  <si>
    <r>
      <t>Např. 21 dubna činila tato teplotní amplituda plných 22,5 a o dva dny později dokonce 22,6</t>
    </r>
    <r>
      <rPr>
        <vertAlign val="superscript"/>
        <sz val="10"/>
        <rFont val="Arial"/>
        <family val="2"/>
        <charset val="238"/>
      </rPr>
      <t xml:space="preserve"> o</t>
    </r>
    <r>
      <rPr>
        <sz val="10"/>
        <rFont val="Arial"/>
        <family val="2"/>
        <charset val="238"/>
      </rPr>
      <t>C.</t>
    </r>
  </si>
  <si>
    <t xml:space="preserve">Podobné to bylo i srážkami, které se 74% jsou sice ještě v normálu, ovšem jeda polovina z nich </t>
  </si>
  <si>
    <t>spadla prakticky v prvním týdnu a ta druhá polovina až 29. dubna.</t>
  </si>
  <si>
    <t>Pro průběh jarních prací tedy stav příznivý, pro vegetaci však již méně.</t>
  </si>
  <si>
    <t>Nicméně ovocné stromy jsou již v plném květu a naděje na úrodu ovoce je zatím dobrá.</t>
  </si>
  <si>
    <t>rekordní hodnoty ukazují na datum, kdy k nim došlo.</t>
  </si>
  <si>
    <r>
      <rPr>
        <b/>
        <sz val="10"/>
        <rFont val="Arial"/>
        <family val="2"/>
        <charset val="238"/>
      </rPr>
      <t>Studený počátek</t>
    </r>
    <r>
      <rPr>
        <sz val="10"/>
        <rFont val="Arial"/>
        <family val="2"/>
        <charset val="238"/>
      </rPr>
      <t>, teplý a suchý střed a cladný a vlhký konec měsíce.</t>
    </r>
  </si>
  <si>
    <t>0</t>
  </si>
  <si>
    <t>I když průměrná teplota i srážkový úhrn jsou mírně pod dlouholetým průměrem</t>
  </si>
  <si>
    <t>jsou oba tyto ukazetele v mezích normálu.</t>
  </si>
  <si>
    <t xml:space="preserve">Zajímavé jsou však minimální teploty, které i při 6 mrazových dnech jsou nad dlouhodobým </t>
  </si>
  <si>
    <t>průměrem</t>
  </si>
  <si>
    <t xml:space="preserve">Obdobně je tomu u srážek, ač srážkových dnů bylo relativně dost, dlouhodobého normálu </t>
  </si>
  <si>
    <t>dosaženo nebylo</t>
  </si>
  <si>
    <t>Ještě markantnější je srovnání s loňskem, ač bylo loni o jeden srážkový den méně,</t>
  </si>
  <si>
    <t>srážek bylo loni o 120 mm více.</t>
  </si>
  <si>
    <t>17 a 21</t>
  </si>
  <si>
    <t>Mimořadně teplá a suchá první polovina měsíce, chladnější a poněkud vlhčí druhá polovina,</t>
  </si>
  <si>
    <t>a výskyt všech 10 teplotně podprůměrných dnů.</t>
  </si>
  <si>
    <r>
      <t xml:space="preserve">Svědčí o tom průměrná teplotaza první polovinu měsíce, která činila 19,3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 a výskyt</t>
    </r>
  </si>
  <si>
    <r>
      <t xml:space="preserve">všech 9 teplotně nadprůměrných dnů, zatímco průměr druhé poloviny měsíce činil 13,9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</si>
  <si>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 xml:space="preserve">Podobně tomu bylo u srážek, kdy prvních 12 dnů téměř nepršelo a úhrn za první polovinu měsíce </t>
  </si>
  <si>
    <t xml:space="preserve">činil pouze 8,1 mm, zatímco ve druhé polovině spadlo 38,8 mm. </t>
  </si>
  <si>
    <t>Z hlediska mezinárodních kritérií byl červen teplotně normální, a z hlediska srážek silně suchý.</t>
  </si>
  <si>
    <t>Srážky od počátku roku jsou již téměř 20% pod normálem.</t>
  </si>
  <si>
    <t>7,19 a průměr 5 pentády</t>
  </si>
  <si>
    <t>7,18,19,22</t>
  </si>
  <si>
    <t>10,11,</t>
  </si>
  <si>
    <t>Horký a suchý červenec, takto lze hodnotit průběh červencového počasí,</t>
  </si>
  <si>
    <t>K tomu mimořádně malé srážky navazující na červnový defict. V červenci spadlo jen</t>
  </si>
  <si>
    <t>40% normálu od počátku roku deficit činí již140 mm a to je velmi povážlivé.</t>
  </si>
  <si>
    <t>Většina toků v republice je pod historickým minimem.</t>
  </si>
  <si>
    <r>
      <t>Průměrnou teplotou, převyšující dlouhodobý průměr plné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C, jako mimořádně teplý.</t>
    </r>
  </si>
  <si>
    <t>7,8,11,12,27,31 a průměr 2 a 3 pentády</t>
  </si>
  <si>
    <t>4,7,9,10,11,12,14 a průměry 2 a 3 pentáda a 1 dekády.</t>
  </si>
  <si>
    <t>16,28 a průměr 2.dekády a celého měsíce</t>
  </si>
  <si>
    <t>Srpen byl mimořádně teplý, mimořádně nadnormální a po srpnu v roce 1992 druhým</t>
  </si>
  <si>
    <t>nejteplejším srpnem v historii stanice.</t>
  </si>
  <si>
    <t xml:space="preserve">Usrek došlo k paradoxu. Srážkový ůhrn za měsíc byl sice v normálu, ale tyto srážky spadly během </t>
  </si>
  <si>
    <t>5 dnů od 13 do 18.8., do tét doby bylo mimořádné sucho, které se ke konci měsíce opět obnovilo</t>
  </si>
  <si>
    <t>navíc podporované vysokými teplotami.</t>
  </si>
  <si>
    <t>1,6,17 a průměr 2. dekády.</t>
  </si>
  <si>
    <t xml:space="preserve">1 a 17 </t>
  </si>
  <si>
    <t>1,2 a 17 a průměr 4.pentády</t>
  </si>
  <si>
    <r>
      <t xml:space="preserve">Teplý a suchý ráz počasí pokračuje. Průměrná teplota přesáhla dlouhodobý průměr  o 1,7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</si>
  <si>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což je podle mezinárodních kritérií hodnoceno jako nadnormální, teplý.</t>
  </si>
  <si>
    <t xml:space="preserve">Z hlediska srážek spadlo pouze 57,3% normálu, což je sice ještě v mezích normálu, </t>
  </si>
  <si>
    <t>ale zde jsou ta kritéria velmi široká, od počátku roku již chybí 170l /m2 a to je hodně.</t>
  </si>
  <si>
    <r>
      <t>I když byl říjen o 0,7</t>
    </r>
    <r>
      <rPr>
        <vertAlign val="superscript"/>
        <sz val="10"/>
        <rFont val="Arial"/>
        <family val="2"/>
        <charset val="238"/>
      </rPr>
      <t xml:space="preserve"> O</t>
    </r>
    <r>
      <rPr>
        <sz val="10"/>
        <rFont val="Arial"/>
        <family val="2"/>
        <charset val="238"/>
      </rPr>
      <t>C chladnější než průměr, je hodnocen teplotně jako normální.</t>
    </r>
  </si>
  <si>
    <t>Srážkově je hodnocen jako suchý,  podnormální.</t>
  </si>
  <si>
    <r>
      <t>Horší je, že sucho se stupNuje a od počátku roku již chybí 192 mm na m</t>
    </r>
    <r>
      <rPr>
        <vertAlign val="superscript"/>
        <sz val="10"/>
        <rFont val="Arial"/>
        <family val="2"/>
        <charset val="238"/>
      </rPr>
      <t>2.</t>
    </r>
    <r>
      <rPr>
        <sz val="10"/>
        <rFont val="Arial"/>
        <family val="2"/>
        <charset val="238"/>
      </rPr>
      <t xml:space="preserve"> </t>
    </r>
  </si>
  <si>
    <t>514,4 mm srážek od počátku roku je nejnižší hodnota v historii stanice.</t>
  </si>
  <si>
    <t>8,10,18 a průměr 2.pentády a 2.dekády</t>
  </si>
  <si>
    <t>Listopad byl podle mezinárodních kritérií teplotně i srářkově podnormální, avšak srážkový</t>
  </si>
  <si>
    <r>
      <t>deficit od počátku roku se opět prohloubil a přsahuje již 200mm tj. 200 l/m</t>
    </r>
    <r>
      <rPr>
        <vertAlign val="superscript"/>
        <sz val="10"/>
        <rFont val="Arial"/>
        <family val="2"/>
        <charset val="238"/>
      </rPr>
      <t>2.</t>
    </r>
  </si>
  <si>
    <t>průměry 5. pentády a celého měsíce</t>
  </si>
  <si>
    <t>23,26,27 a prúměry 5.pentády a celého měsíce</t>
  </si>
  <si>
    <r>
      <t>S teplotní odchylkou +4,8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charset val="238"/>
      </rPr>
      <t>C je hodnocen jako mimořádně teplý,</t>
    </r>
  </si>
  <si>
    <t xml:space="preserve">S 32 % srážek lze hodnotit prosinec jako silně ponormální a z celoročního hlediska </t>
  </si>
  <si>
    <t>jde vůbec o nejsušší rok v historii stanice.</t>
  </si>
  <si>
    <t xml:space="preserve">počet měsíců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</si>
</sst>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0" fillId="0" borderId="1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3" xfId="0" applyFill="1" applyBorder="1"/>
    <xf numFmtId="0" fontId="0" fillId="0" borderId="26" xfId="0" applyBorder="1"/>
    <xf numFmtId="164" fontId="0" fillId="0" borderId="11" xfId="0" applyNumberFormat="1" applyBorder="1"/>
    <xf numFmtId="0" fontId="0" fillId="0" borderId="27" xfId="0" applyBorder="1"/>
    <xf numFmtId="164" fontId="0" fillId="0" borderId="6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164" fontId="0" fillId="0" borderId="21" xfId="0" applyNumberFormat="1" applyBorder="1"/>
    <xf numFmtId="0" fontId="0" fillId="0" borderId="2" xfId="0" applyFill="1" applyBorder="1"/>
    <xf numFmtId="164" fontId="0" fillId="0" borderId="13" xfId="0" applyNumberFormat="1" applyBorder="1"/>
    <xf numFmtId="164" fontId="0" fillId="0" borderId="26" xfId="0" applyNumberFormat="1" applyBorder="1"/>
    <xf numFmtId="164" fontId="0" fillId="0" borderId="19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0" fontId="0" fillId="0" borderId="36" xfId="0" applyBorder="1"/>
    <xf numFmtId="164" fontId="0" fillId="0" borderId="37" xfId="0" applyNumberFormat="1" applyBorder="1"/>
    <xf numFmtId="0" fontId="0" fillId="3" borderId="3" xfId="0" applyFill="1" applyBorder="1"/>
    <xf numFmtId="0" fontId="0" fillId="3" borderId="21" xfId="0" applyFill="1" applyBorder="1"/>
    <xf numFmtId="0" fontId="0" fillId="3" borderId="15" xfId="0" applyFill="1" applyBorder="1"/>
    <xf numFmtId="0" fontId="0" fillId="3" borderId="0" xfId="0" applyFill="1" applyBorder="1"/>
    <xf numFmtId="0" fontId="0" fillId="3" borderId="16" xfId="0" applyFill="1" applyBorder="1"/>
    <xf numFmtId="49" fontId="4" fillId="0" borderId="3" xfId="0" applyNumberFormat="1" applyFont="1" applyBorder="1"/>
    <xf numFmtId="0" fontId="4" fillId="3" borderId="21" xfId="0" applyFont="1" applyFill="1" applyBorder="1" applyAlignment="1"/>
    <xf numFmtId="0" fontId="0" fillId="3" borderId="4" xfId="0" applyFill="1" applyBorder="1" applyAlignment="1"/>
    <xf numFmtId="0" fontId="0" fillId="3" borderId="16" xfId="0" applyFill="1" applyBorder="1" applyAlignment="1"/>
    <xf numFmtId="0" fontId="0" fillId="3" borderId="0" xfId="0" applyFill="1" applyBorder="1" applyAlignment="1"/>
    <xf numFmtId="49" fontId="0" fillId="0" borderId="12" xfId="0" applyNumberFormat="1" applyBorder="1"/>
    <xf numFmtId="0" fontId="4" fillId="0" borderId="26" xfId="0" applyFont="1" applyBorder="1"/>
    <xf numFmtId="0" fontId="4" fillId="3" borderId="26" xfId="0" applyFont="1" applyFill="1" applyBorder="1" applyAlignment="1"/>
    <xf numFmtId="0" fontId="0" fillId="3" borderId="13" xfId="0" applyFill="1" applyBorder="1" applyAlignment="1"/>
    <xf numFmtId="0" fontId="0" fillId="3" borderId="21" xfId="0" applyFill="1" applyBorder="1" applyAlignment="1"/>
    <xf numFmtId="49" fontId="0" fillId="0" borderId="19" xfId="0" applyNumberFormat="1" applyBorder="1"/>
    <xf numFmtId="0" fontId="0" fillId="3" borderId="20" xfId="0" applyFill="1" applyBorder="1" applyAlignment="1"/>
    <xf numFmtId="0" fontId="0" fillId="3" borderId="38" xfId="0" applyFill="1" applyBorder="1" applyAlignment="1"/>
    <xf numFmtId="49" fontId="0" fillId="0" borderId="5" xfId="0" applyNumberFormat="1" applyBorder="1"/>
    <xf numFmtId="0" fontId="0" fillId="3" borderId="22" xfId="0" applyFill="1" applyBorder="1" applyAlignment="1"/>
    <xf numFmtId="0" fontId="0" fillId="3" borderId="6" xfId="0" applyFill="1" applyBorder="1" applyAlignment="1"/>
    <xf numFmtId="0" fontId="0" fillId="3" borderId="17" xfId="0" applyFill="1" applyBorder="1" applyAlignment="1"/>
    <xf numFmtId="0" fontId="0" fillId="3" borderId="18" xfId="0" applyFill="1" applyBorder="1" applyAlignment="1"/>
    <xf numFmtId="49" fontId="0" fillId="0" borderId="3" xfId="0" applyNumberFormat="1" applyBorder="1"/>
    <xf numFmtId="49" fontId="0" fillId="0" borderId="1" xfId="0" applyNumberFormat="1" applyBorder="1"/>
    <xf numFmtId="164" fontId="0" fillId="0" borderId="39" xfId="0" applyNumberFormat="1" applyBorder="1"/>
    <xf numFmtId="0" fontId="0" fillId="0" borderId="39" xfId="0" applyBorder="1"/>
    <xf numFmtId="49" fontId="0" fillId="0" borderId="10" xfId="0" applyNumberFormat="1" applyBorder="1"/>
    <xf numFmtId="49" fontId="4" fillId="0" borderId="14" xfId="0" applyNumberFormat="1" applyFont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 applyAlignment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0" fillId="0" borderId="40" xfId="0" applyBorder="1"/>
    <xf numFmtId="0" fontId="4" fillId="0" borderId="0" xfId="1"/>
    <xf numFmtId="0" fontId="4" fillId="0" borderId="7" xfId="1" applyBorder="1"/>
    <xf numFmtId="0" fontId="4" fillId="0" borderId="10" xfId="1" applyBorder="1"/>
    <xf numFmtId="0" fontId="4" fillId="0" borderId="11" xfId="1" applyBorder="1"/>
    <xf numFmtId="0" fontId="4" fillId="0" borderId="1" xfId="1" applyBorder="1"/>
    <xf numFmtId="164" fontId="4" fillId="0" borderId="1" xfId="1" applyNumberFormat="1" applyBorder="1"/>
    <xf numFmtId="164" fontId="4" fillId="0" borderId="11" xfId="1" applyNumberFormat="1" applyBorder="1"/>
    <xf numFmtId="0" fontId="4" fillId="0" borderId="9" xfId="1" applyBorder="1"/>
    <xf numFmtId="0" fontId="4" fillId="0" borderId="3" xfId="1" applyBorder="1"/>
    <xf numFmtId="0" fontId="4" fillId="0" borderId="26" xfId="1" applyBorder="1"/>
    <xf numFmtId="0" fontId="4" fillId="0" borderId="5" xfId="1" applyBorder="1"/>
    <xf numFmtId="164" fontId="4" fillId="0" borderId="6" xfId="1" applyNumberFormat="1" applyBorder="1"/>
    <xf numFmtId="0" fontId="4" fillId="2" borderId="3" xfId="1" applyFill="1" applyBorder="1"/>
    <xf numFmtId="0" fontId="4" fillId="0" borderId="21" xfId="1" applyBorder="1"/>
    <xf numFmtId="0" fontId="4" fillId="0" borderId="15" xfId="1" applyBorder="1"/>
    <xf numFmtId="0" fontId="4" fillId="0" borderId="0" xfId="1" applyBorder="1"/>
    <xf numFmtId="0" fontId="4" fillId="0" borderId="17" xfId="1" applyBorder="1"/>
    <xf numFmtId="0" fontId="4" fillId="0" borderId="18" xfId="1" applyBorder="1"/>
    <xf numFmtId="0" fontId="4" fillId="0" borderId="8" xfId="1" applyBorder="1"/>
    <xf numFmtId="0" fontId="4" fillId="0" borderId="19" xfId="1" applyBorder="1"/>
    <xf numFmtId="0" fontId="4" fillId="0" borderId="12" xfId="1" applyBorder="1"/>
    <xf numFmtId="0" fontId="4" fillId="0" borderId="6" xfId="1" applyBorder="1"/>
    <xf numFmtId="0" fontId="4" fillId="0" borderId="20" xfId="1" applyBorder="1"/>
    <xf numFmtId="0" fontId="4" fillId="0" borderId="23" xfId="1" applyBorder="1"/>
    <xf numFmtId="0" fontId="4" fillId="0" borderId="2" xfId="1" applyBorder="1"/>
    <xf numFmtId="0" fontId="4" fillId="0" borderId="24" xfId="1" applyBorder="1"/>
    <xf numFmtId="0" fontId="4" fillId="0" borderId="4" xfId="1" applyBorder="1"/>
    <xf numFmtId="0" fontId="4" fillId="0" borderId="22" xfId="1" applyBorder="1"/>
    <xf numFmtId="0" fontId="4" fillId="0" borderId="25" xfId="1" applyBorder="1"/>
    <xf numFmtId="0" fontId="4" fillId="0" borderId="27" xfId="1" applyBorder="1"/>
    <xf numFmtId="0" fontId="4" fillId="0" borderId="2" xfId="1" applyFill="1" applyBorder="1"/>
    <xf numFmtId="164" fontId="4" fillId="0" borderId="3" xfId="1" applyNumberFormat="1" applyBorder="1"/>
    <xf numFmtId="164" fontId="4" fillId="0" borderId="21" xfId="1" applyNumberFormat="1" applyBorder="1"/>
    <xf numFmtId="0" fontId="4" fillId="0" borderId="13" xfId="1" applyBorder="1"/>
    <xf numFmtId="0" fontId="4" fillId="0" borderId="16" xfId="1" applyBorder="1"/>
    <xf numFmtId="0" fontId="4" fillId="0" borderId="14" xfId="1" applyBorder="1"/>
    <xf numFmtId="1" fontId="4" fillId="0" borderId="1" xfId="1" applyNumberFormat="1" applyBorder="1"/>
    <xf numFmtId="164" fontId="4" fillId="0" borderId="2" xfId="1" applyNumberFormat="1" applyBorder="1"/>
    <xf numFmtId="1" fontId="4" fillId="0" borderId="3" xfId="1" applyNumberFormat="1" applyBorder="1"/>
    <xf numFmtId="164" fontId="4" fillId="0" borderId="4" xfId="1" applyNumberFormat="1" applyBorder="1"/>
    <xf numFmtId="1" fontId="4" fillId="0" borderId="5" xfId="1" applyNumberFormat="1" applyBorder="1"/>
    <xf numFmtId="164" fontId="4" fillId="0" borderId="5" xfId="1" applyNumberFormat="1" applyBorder="1"/>
    <xf numFmtId="0" fontId="4" fillId="0" borderId="0" xfId="1" applyFont="1"/>
    <xf numFmtId="0" fontId="4" fillId="0" borderId="0" xfId="1" applyFont="1" applyFill="1" applyBorder="1"/>
    <xf numFmtId="1" fontId="0" fillId="0" borderId="1" xfId="0" applyNumberFormat="1" applyBorder="1"/>
    <xf numFmtId="1" fontId="0" fillId="0" borderId="3" xfId="0" applyNumberFormat="1" applyBorder="1"/>
    <xf numFmtId="1" fontId="0" fillId="0" borderId="5" xfId="0" applyNumberFormat="1" applyBorder="1"/>
    <xf numFmtId="49" fontId="4" fillId="0" borderId="5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0" xfId="0" applyBorder="1" applyAlignment="1">
      <alignment horizontal="center"/>
    </xf>
    <xf numFmtId="0" fontId="4" fillId="0" borderId="2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18" xfId="1" applyBorder="1" applyAlignment="1">
      <alignment horizontal="center"/>
    </xf>
    <xf numFmtId="0" fontId="4" fillId="0" borderId="34" xfId="1" applyBorder="1" applyAlignment="1">
      <alignment horizontal="center"/>
    </xf>
    <xf numFmtId="0" fontId="4" fillId="0" borderId="1" xfId="1" applyBorder="1" applyAlignment="1">
      <alignment horizontal="center"/>
    </xf>
    <xf numFmtId="0" fontId="4" fillId="0" borderId="2" xfId="1" applyBorder="1" applyAlignment="1">
      <alignment horizontal="center"/>
    </xf>
    <xf numFmtId="0" fontId="4" fillId="0" borderId="21" xfId="1" applyBorder="1" applyAlignment="1">
      <alignment horizontal="left"/>
    </xf>
    <xf numFmtId="0" fontId="4" fillId="0" borderId="28" xfId="1" applyBorder="1" applyAlignment="1">
      <alignment horizontal="left"/>
    </xf>
    <xf numFmtId="0" fontId="4" fillId="0" borderId="29" xfId="1" applyBorder="1" applyAlignment="1">
      <alignment horizontal="left"/>
    </xf>
    <xf numFmtId="0" fontId="4" fillId="0" borderId="30" xfId="1" applyBorder="1" applyAlignment="1">
      <alignment horizontal="left"/>
    </xf>
    <xf numFmtId="0" fontId="4" fillId="0" borderId="22" xfId="1" applyBorder="1" applyAlignment="1">
      <alignment horizontal="left"/>
    </xf>
    <xf numFmtId="0" fontId="4" fillId="0" borderId="31" xfId="1" applyBorder="1" applyAlignment="1">
      <alignment horizontal="left"/>
    </xf>
    <xf numFmtId="0" fontId="4" fillId="0" borderId="32" xfId="1" applyBorder="1" applyAlignment="1">
      <alignment horizontal="left"/>
    </xf>
    <xf numFmtId="0" fontId="4" fillId="0" borderId="33" xfId="1" applyBorder="1" applyAlignment="1">
      <alignment horizontal="left"/>
    </xf>
    <xf numFmtId="0" fontId="4" fillId="0" borderId="21" xfId="1" applyFont="1" applyBorder="1" applyAlignment="1">
      <alignment horizontal="left"/>
    </xf>
    <xf numFmtId="0" fontId="0" fillId="0" borderId="21" xfId="0" applyBorder="1" applyAlignment="1"/>
    <xf numFmtId="0" fontId="0" fillId="0" borderId="28" xfId="0" applyBorder="1" applyAlignment="1"/>
    <xf numFmtId="0" fontId="0" fillId="0" borderId="33" xfId="0" applyBorder="1" applyAlignment="1"/>
    <xf numFmtId="0" fontId="0" fillId="0" borderId="3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9" xfId="0" applyBorder="1" applyAlignment="1"/>
    <xf numFmtId="0" fontId="0" fillId="0" borderId="30" xfId="0" applyBorder="1" applyAlignment="1"/>
    <xf numFmtId="0" fontId="0" fillId="0" borderId="3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5" xfId="0" applyBorder="1" applyAlignment="1"/>
    <xf numFmtId="0" fontId="0" fillId="0" borderId="18" xfId="0" applyBorder="1" applyAlignment="1"/>
    <xf numFmtId="0" fontId="0" fillId="0" borderId="34" xfId="0" applyBorder="1" applyAlignment="1"/>
    <xf numFmtId="0" fontId="0" fillId="0" borderId="35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7" xfId="0" applyBorder="1" applyAlignment="1">
      <alignment textRotation="90"/>
    </xf>
    <xf numFmtId="0" fontId="0" fillId="0" borderId="9" xfId="0" applyBorder="1" applyAlignment="1">
      <alignment textRotation="90"/>
    </xf>
    <xf numFmtId="0" fontId="0" fillId="0" borderId="8" xfId="0" applyBorder="1" applyAlignment="1">
      <alignment textRotation="90"/>
    </xf>
    <xf numFmtId="0" fontId="4" fillId="0" borderId="7" xfId="0" applyFont="1" applyBorder="1" applyAlignment="1">
      <alignment textRotation="90"/>
    </xf>
  </cellXfs>
  <cellStyles count="13">
    <cellStyle name="normální" xfId="0" builtinId="0"/>
    <cellStyle name="normální 2" xfId="2"/>
    <cellStyle name="normální 2 2" xfId="3"/>
    <cellStyle name="normální 2 2 2" xfId="4"/>
    <cellStyle name="normální 2 2 2 2" xfId="5"/>
    <cellStyle name="normální 3" xfId="6"/>
    <cellStyle name="normální 3 2" xfId="7"/>
    <cellStyle name="normální 4" xfId="8"/>
    <cellStyle name="normální 5" xfId="9"/>
    <cellStyle name="normální 6" xfId="1"/>
    <cellStyle name="normální 7" xfId="10"/>
    <cellStyle name="normální 8" xfId="11"/>
    <cellStyle name="normální 8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0;nor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únor"/>
      <sheetName val="Graf2-1"/>
      <sheetName val="Graf 2-2"/>
      <sheetName val="Graf2-3"/>
    </sheetNames>
    <sheetDataSet>
      <sheetData sheetId="0">
        <row r="5">
          <cell r="F5">
            <v>9.6999999999999993</v>
          </cell>
          <cell r="G5">
            <v>-5.8</v>
          </cell>
        </row>
        <row r="11">
          <cell r="G11">
            <v>-2.9</v>
          </cell>
        </row>
        <row r="17">
          <cell r="F17">
            <v>3.9</v>
          </cell>
          <cell r="G17">
            <v>-17.3</v>
          </cell>
        </row>
        <row r="28">
          <cell r="G28">
            <v>12.3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B47" sqref="B47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42</v>
      </c>
      <c r="C1">
        <v>2015</v>
      </c>
    </row>
    <row r="2" spans="1:7" ht="13.5" thickBot="1">
      <c r="B2" t="s">
        <v>0</v>
      </c>
    </row>
    <row r="3" spans="1:7" ht="13.5" thickBot="1">
      <c r="A3" s="7"/>
      <c r="B3" s="10"/>
      <c r="C3" s="10" t="s">
        <v>1</v>
      </c>
      <c r="D3" s="10">
        <f>VALUE(C1)</f>
        <v>2015</v>
      </c>
      <c r="E3" s="10" t="s">
        <v>2</v>
      </c>
      <c r="F3" s="10" t="s">
        <v>21</v>
      </c>
      <c r="G3" s="11" t="s">
        <v>22</v>
      </c>
    </row>
    <row r="4" spans="1:7">
      <c r="A4" s="7" t="s">
        <v>3</v>
      </c>
      <c r="B4" s="1" t="s">
        <v>4</v>
      </c>
      <c r="C4" s="24">
        <v>-1.8</v>
      </c>
      <c r="D4" s="24">
        <v>1.4</v>
      </c>
      <c r="E4" s="24">
        <f>+D4-C4</f>
        <v>3.2</v>
      </c>
      <c r="F4" s="10">
        <v>9.6999999999999993</v>
      </c>
      <c r="G4" s="30">
        <v>-5.8</v>
      </c>
    </row>
    <row r="5" spans="1:7" ht="13.5" thickBot="1">
      <c r="A5" s="9"/>
      <c r="B5" s="3" t="s">
        <v>5</v>
      </c>
      <c r="C5" s="3">
        <v>-1.8</v>
      </c>
      <c r="D5" s="3">
        <v>1.4</v>
      </c>
      <c r="E5" s="29">
        <f>+D5-C5</f>
        <v>3.2</v>
      </c>
      <c r="F5" s="5">
        <v>9.6999999999999993</v>
      </c>
      <c r="G5" s="32">
        <v>-5.8</v>
      </c>
    </row>
    <row r="6" spans="1:7">
      <c r="A6" s="9"/>
      <c r="B6" s="3" t="s">
        <v>6</v>
      </c>
      <c r="C6" s="28"/>
      <c r="D6" s="22">
        <v>10</v>
      </c>
      <c r="E6" s="15"/>
      <c r="F6" s="17"/>
      <c r="G6" s="17"/>
    </row>
    <row r="7" spans="1:7" ht="13.5" thickBot="1">
      <c r="A7" s="9"/>
      <c r="B7" s="3" t="s">
        <v>7</v>
      </c>
      <c r="C7" s="28"/>
      <c r="D7" s="22">
        <v>0</v>
      </c>
      <c r="E7" s="18"/>
      <c r="F7" s="19"/>
      <c r="G7" s="19"/>
    </row>
    <row r="8" spans="1:7">
      <c r="A8" s="9"/>
      <c r="B8" s="3" t="s">
        <v>8</v>
      </c>
      <c r="C8" s="131">
        <v>16</v>
      </c>
      <c r="D8" s="132"/>
      <c r="E8" s="132"/>
      <c r="F8" s="132"/>
      <c r="G8" s="133"/>
    </row>
    <row r="9" spans="1:7" ht="13.5" thickBot="1">
      <c r="A9" s="8"/>
      <c r="B9" s="5" t="s">
        <v>9</v>
      </c>
      <c r="C9" s="134"/>
      <c r="D9" s="135"/>
      <c r="E9" s="135"/>
      <c r="F9" s="135"/>
      <c r="G9" s="136"/>
    </row>
    <row r="10" spans="1:7">
      <c r="A10" s="9" t="s">
        <v>10</v>
      </c>
      <c r="B10" s="20" t="s">
        <v>4</v>
      </c>
      <c r="C10" s="20">
        <v>1.4</v>
      </c>
      <c r="D10" s="20">
        <v>3.7</v>
      </c>
      <c r="E10" s="1">
        <f>+D10-C10</f>
        <v>2.3000000000000003</v>
      </c>
      <c r="F10" s="10">
        <v>12.2</v>
      </c>
      <c r="G10" s="30">
        <v>-2.9</v>
      </c>
    </row>
    <row r="11" spans="1:7" ht="13.5" thickBot="1">
      <c r="A11" s="9"/>
      <c r="B11" s="3" t="s">
        <v>5</v>
      </c>
      <c r="C11" s="3">
        <v>1.4</v>
      </c>
      <c r="D11" s="3">
        <v>3.7</v>
      </c>
      <c r="E11" s="29">
        <f>+D11-C11</f>
        <v>2.3000000000000003</v>
      </c>
      <c r="F11" s="5">
        <v>12.2</v>
      </c>
      <c r="G11" s="32">
        <v>-2.9</v>
      </c>
    </row>
    <row r="12" spans="1:7">
      <c r="A12" s="9"/>
      <c r="B12" s="3" t="s">
        <v>6</v>
      </c>
      <c r="C12" s="28"/>
      <c r="D12" s="3">
        <v>8</v>
      </c>
      <c r="E12" s="15"/>
      <c r="F12" s="17"/>
      <c r="G12" s="17"/>
    </row>
    <row r="13" spans="1:7" ht="13.5" thickBot="1">
      <c r="A13" s="9"/>
      <c r="B13" s="3" t="s">
        <v>7</v>
      </c>
      <c r="C13" s="28"/>
      <c r="D13" s="3">
        <v>0</v>
      </c>
      <c r="E13" s="18"/>
      <c r="F13" s="19"/>
      <c r="G13" s="19"/>
    </row>
    <row r="14" spans="1:7">
      <c r="A14" s="9"/>
      <c r="B14" s="3" t="s">
        <v>8</v>
      </c>
      <c r="C14" s="131">
        <v>11</v>
      </c>
      <c r="D14" s="132"/>
      <c r="E14" s="132"/>
      <c r="F14" s="132"/>
      <c r="G14" s="133"/>
    </row>
    <row r="15" spans="1:7" ht="13.5" thickBot="1">
      <c r="A15" s="9"/>
      <c r="B15" s="12" t="s">
        <v>9</v>
      </c>
      <c r="C15" s="134"/>
      <c r="D15" s="135"/>
      <c r="E15" s="135"/>
      <c r="F15" s="135"/>
      <c r="G15" s="136"/>
    </row>
    <row r="16" spans="1:7">
      <c r="A16" s="7" t="s">
        <v>11</v>
      </c>
      <c r="B16" s="1" t="s">
        <v>4</v>
      </c>
      <c r="C16" s="1">
        <v>-6.3</v>
      </c>
      <c r="D16" s="1">
        <v>-2.9</v>
      </c>
      <c r="E16" s="1">
        <f>+D16-C16</f>
        <v>3.4</v>
      </c>
      <c r="F16" s="10">
        <v>3.9</v>
      </c>
      <c r="G16" s="30">
        <v>-17.3</v>
      </c>
    </row>
    <row r="17" spans="1:7" ht="13.5" thickBot="1">
      <c r="A17" s="9"/>
      <c r="B17" s="3" t="s">
        <v>5</v>
      </c>
      <c r="C17" s="3">
        <v>-6.3</v>
      </c>
      <c r="D17" s="3">
        <v>-2.9</v>
      </c>
      <c r="E17" s="29">
        <f>+D17-C17</f>
        <v>3.4</v>
      </c>
      <c r="F17" s="5">
        <v>3.9</v>
      </c>
      <c r="G17" s="6">
        <v>-17.3</v>
      </c>
    </row>
    <row r="18" spans="1:7">
      <c r="A18" s="9"/>
      <c r="B18" s="3" t="s">
        <v>6</v>
      </c>
      <c r="C18" s="28"/>
      <c r="D18" s="3">
        <v>15</v>
      </c>
      <c r="E18" s="15"/>
      <c r="F18" s="17"/>
      <c r="G18" s="17"/>
    </row>
    <row r="19" spans="1:7" ht="13.5" thickBot="1">
      <c r="A19" s="9"/>
      <c r="B19" s="3" t="s">
        <v>7</v>
      </c>
      <c r="C19" s="28"/>
      <c r="D19" s="3">
        <v>2</v>
      </c>
      <c r="E19" s="18"/>
      <c r="F19" s="19"/>
      <c r="G19" s="19"/>
    </row>
    <row r="20" spans="1:7">
      <c r="A20" s="9"/>
      <c r="B20" s="3" t="s">
        <v>8</v>
      </c>
      <c r="C20" s="137">
        <v>16</v>
      </c>
      <c r="D20" s="132"/>
      <c r="E20" s="132"/>
      <c r="F20" s="132"/>
      <c r="G20" s="133"/>
    </row>
    <row r="21" spans="1:7" ht="13.5" thickBot="1">
      <c r="A21" s="8"/>
      <c r="B21" s="5" t="s">
        <v>9</v>
      </c>
      <c r="C21" s="138"/>
      <c r="D21" s="135"/>
      <c r="E21" s="135"/>
      <c r="F21" s="135"/>
      <c r="G21" s="136"/>
    </row>
    <row r="22" spans="1:7">
      <c r="A22" s="9" t="s">
        <v>13</v>
      </c>
      <c r="B22" s="20" t="s">
        <v>14</v>
      </c>
      <c r="C22" s="20">
        <v>11.8</v>
      </c>
      <c r="D22" s="20">
        <v>3</v>
      </c>
      <c r="E22" s="21">
        <f>+D22-C22</f>
        <v>-8.8000000000000007</v>
      </c>
      <c r="F22" s="16"/>
      <c r="G22" s="17"/>
    </row>
    <row r="23" spans="1:7">
      <c r="A23" s="9"/>
      <c r="B23" s="3" t="s">
        <v>15</v>
      </c>
      <c r="C23" s="3">
        <v>25.7</v>
      </c>
      <c r="D23" s="3">
        <v>21</v>
      </c>
      <c r="E23" s="22">
        <f>+D23-C23</f>
        <v>-4.6999999999999993</v>
      </c>
      <c r="F23" s="16"/>
      <c r="G23" s="17"/>
    </row>
    <row r="24" spans="1:7">
      <c r="A24" s="9"/>
      <c r="B24" s="3" t="s">
        <v>16</v>
      </c>
      <c r="C24" s="3">
        <v>0</v>
      </c>
      <c r="D24" s="3">
        <v>0</v>
      </c>
      <c r="E24" s="22">
        <f>+D24-C24</f>
        <v>0</v>
      </c>
      <c r="F24" s="16"/>
      <c r="G24" s="17"/>
    </row>
    <row r="25" spans="1:7" ht="13.5" thickBot="1">
      <c r="A25" s="8"/>
      <c r="B25" s="5" t="s">
        <v>17</v>
      </c>
      <c r="C25" s="5">
        <v>0</v>
      </c>
      <c r="D25" s="5">
        <v>0</v>
      </c>
      <c r="E25" s="23">
        <f>+D25-C25</f>
        <v>0</v>
      </c>
      <c r="F25" s="16"/>
      <c r="G25" s="17"/>
    </row>
    <row r="26" spans="1:7">
      <c r="A26" s="9"/>
      <c r="B26" s="20"/>
      <c r="C26" s="20" t="s">
        <v>1</v>
      </c>
      <c r="D26" s="20"/>
      <c r="E26" s="31" t="s">
        <v>2</v>
      </c>
      <c r="F26" s="80" t="s">
        <v>18</v>
      </c>
      <c r="G26" s="37" t="s">
        <v>35</v>
      </c>
    </row>
    <row r="27" spans="1:7">
      <c r="A27" s="9" t="s">
        <v>12</v>
      </c>
      <c r="B27" s="3" t="s">
        <v>4</v>
      </c>
      <c r="C27" s="3">
        <v>37</v>
      </c>
      <c r="D27" s="3">
        <v>53.9</v>
      </c>
      <c r="E27" s="3">
        <f>+D27-C27</f>
        <v>16.899999999999999</v>
      </c>
      <c r="F27" s="36">
        <f>+D27/C27*100</f>
        <v>145.67567567567568</v>
      </c>
      <c r="G27" s="38">
        <v>10.1</v>
      </c>
    </row>
    <row r="28" spans="1:7" ht="13.5" thickBot="1">
      <c r="A28" s="9"/>
      <c r="B28" s="3" t="s">
        <v>5</v>
      </c>
      <c r="C28" s="3">
        <v>37</v>
      </c>
      <c r="D28" s="3">
        <v>53.9</v>
      </c>
      <c r="E28" s="29">
        <f>+D28-C28</f>
        <v>16.899999999999999</v>
      </c>
      <c r="F28" s="36">
        <f>+D28/C28*100</f>
        <v>145.67567567567568</v>
      </c>
      <c r="G28" s="32">
        <v>10.1</v>
      </c>
    </row>
    <row r="29" spans="1:7">
      <c r="A29" s="9"/>
      <c r="B29" s="3" t="s">
        <v>34</v>
      </c>
      <c r="C29" s="3">
        <v>16</v>
      </c>
      <c r="D29" s="3">
        <v>17</v>
      </c>
      <c r="E29" s="22">
        <f>+D29-C29</f>
        <v>1</v>
      </c>
      <c r="F29" s="15"/>
    </row>
    <row r="30" spans="1:7">
      <c r="A30" s="9"/>
      <c r="B30" s="3" t="s">
        <v>19</v>
      </c>
      <c r="C30" s="3">
        <v>9</v>
      </c>
      <c r="D30" s="3">
        <v>11</v>
      </c>
      <c r="E30" s="22">
        <f>+D30-C30</f>
        <v>2</v>
      </c>
      <c r="F30" s="16"/>
    </row>
    <row r="31" spans="1:7" ht="13.5" thickBot="1">
      <c r="A31" s="9"/>
      <c r="B31" s="3" t="s">
        <v>20</v>
      </c>
      <c r="C31" s="3">
        <v>1</v>
      </c>
      <c r="D31" s="3">
        <v>1</v>
      </c>
      <c r="E31" s="22">
        <f>+D31-C31</f>
        <v>0</v>
      </c>
      <c r="F31" s="18"/>
    </row>
    <row r="32" spans="1:7" ht="13.5" thickBot="1">
      <c r="A32" s="8"/>
      <c r="B32" s="5" t="s">
        <v>8</v>
      </c>
      <c r="C32" s="139">
        <v>25</v>
      </c>
      <c r="D32" s="140"/>
      <c r="E32" s="140"/>
      <c r="F32" s="141"/>
    </row>
    <row r="33" spans="1:6">
      <c r="A33" s="7" t="s">
        <v>23</v>
      </c>
      <c r="B33" s="10"/>
      <c r="C33" s="10"/>
      <c r="D33" s="129" t="s">
        <v>24</v>
      </c>
      <c r="E33" s="129"/>
      <c r="F33" s="130"/>
    </row>
    <row r="34" spans="1:6" ht="13.5" thickBot="1">
      <c r="A34" s="9" t="s">
        <v>36</v>
      </c>
      <c r="B34" s="14"/>
      <c r="C34" s="14">
        <f>VALUE(C1)</f>
        <v>2015</v>
      </c>
      <c r="D34" s="12" t="s">
        <v>25</v>
      </c>
      <c r="E34" s="12" t="s">
        <v>26</v>
      </c>
      <c r="F34" s="13" t="s">
        <v>27</v>
      </c>
    </row>
    <row r="35" spans="1:6" ht="14.25">
      <c r="A35" s="9"/>
      <c r="B35" s="1" t="s">
        <v>28</v>
      </c>
      <c r="C35" s="24">
        <v>65</v>
      </c>
      <c r="D35" s="24">
        <v>43.25921052631579</v>
      </c>
      <c r="E35" s="24">
        <v>134.14999999999998</v>
      </c>
      <c r="F35" s="41">
        <v>1.8499999999999999</v>
      </c>
    </row>
    <row r="36" spans="1:6" ht="14.25">
      <c r="A36" s="9"/>
      <c r="B36" s="3" t="s">
        <v>29</v>
      </c>
      <c r="C36" s="35">
        <v>22</v>
      </c>
      <c r="D36" s="35">
        <v>14.725657894736841</v>
      </c>
      <c r="E36" s="35">
        <v>66.825000000000003</v>
      </c>
      <c r="F36" s="42">
        <v>0</v>
      </c>
    </row>
    <row r="37" spans="1:6" ht="14.25">
      <c r="A37" s="9"/>
      <c r="B37" s="3" t="s">
        <v>30</v>
      </c>
      <c r="C37" s="35">
        <v>11</v>
      </c>
      <c r="D37" s="35">
        <v>5.7598684210526319</v>
      </c>
      <c r="E37" s="35">
        <v>33.174999999999997</v>
      </c>
      <c r="F37" s="42">
        <v>0</v>
      </c>
    </row>
    <row r="38" spans="1:6" ht="15" thickBot="1">
      <c r="A38" s="8"/>
      <c r="B38" s="5" t="s">
        <v>31</v>
      </c>
      <c r="C38" s="34">
        <v>0</v>
      </c>
      <c r="D38" s="34">
        <v>5.7236842105263128E-2</v>
      </c>
      <c r="E38" s="34">
        <v>1.0999999999999996</v>
      </c>
      <c r="F38" s="32">
        <v>0</v>
      </c>
    </row>
    <row r="39" spans="1:6">
      <c r="A39" t="s">
        <v>33</v>
      </c>
    </row>
    <row r="40" spans="1:6">
      <c r="A40" s="78" t="s">
        <v>67</v>
      </c>
    </row>
    <row r="41" spans="1:6">
      <c r="A41" s="78" t="s">
        <v>68</v>
      </c>
    </row>
    <row r="42" spans="1:6">
      <c r="A42" s="79" t="s">
        <v>69</v>
      </c>
    </row>
    <row r="43" spans="1:6">
      <c r="A43" s="79" t="s">
        <v>70</v>
      </c>
    </row>
    <row r="44" spans="1:6">
      <c r="A44" s="79" t="s">
        <v>71</v>
      </c>
    </row>
    <row r="45" spans="1:6">
      <c r="A45" s="79" t="s">
        <v>72</v>
      </c>
    </row>
    <row r="46" spans="1:6">
      <c r="A46" s="79"/>
    </row>
    <row r="47" spans="1:6">
      <c r="A47" s="79"/>
    </row>
  </sheetData>
  <mergeCells count="8">
    <mergeCell ref="D33:F33"/>
    <mergeCell ref="C8:G8"/>
    <mergeCell ref="C9:G9"/>
    <mergeCell ref="C14:G14"/>
    <mergeCell ref="C15:G15"/>
    <mergeCell ref="C20:G20"/>
    <mergeCell ref="C21:G21"/>
    <mergeCell ref="C32:F3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4"/>
  <sheetViews>
    <sheetView topLeftCell="A3" workbookViewId="0">
      <selection activeCell="A44" sqref="A44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49</v>
      </c>
      <c r="C1">
        <f>VALUE(leden!C1)</f>
        <v>2015</v>
      </c>
    </row>
    <row r="2" spans="1:7" ht="13.5" thickBot="1">
      <c r="B2" t="s">
        <v>0</v>
      </c>
    </row>
    <row r="3" spans="1:7" ht="13.5" thickBot="1">
      <c r="A3" s="7"/>
      <c r="B3" s="10"/>
      <c r="C3" s="10" t="s">
        <v>1</v>
      </c>
      <c r="D3" s="10">
        <f>VALUE(C1)</f>
        <v>2015</v>
      </c>
      <c r="E3" s="10" t="s">
        <v>2</v>
      </c>
      <c r="F3" s="10" t="s">
        <v>21</v>
      </c>
      <c r="G3" s="11" t="s">
        <v>22</v>
      </c>
    </row>
    <row r="4" spans="1:7">
      <c r="A4" s="7" t="s">
        <v>3</v>
      </c>
      <c r="B4" s="1" t="s">
        <v>4</v>
      </c>
      <c r="C4" s="1">
        <v>9</v>
      </c>
      <c r="D4" s="1">
        <v>8.3000000000000007</v>
      </c>
      <c r="E4" s="1">
        <f>+D4-C4</f>
        <v>-0.69999999999999929</v>
      </c>
      <c r="F4" s="10">
        <v>16.7</v>
      </c>
      <c r="G4" s="30">
        <v>11.5</v>
      </c>
    </row>
    <row r="5" spans="1:7" ht="13.5" thickBot="1">
      <c r="A5" s="9"/>
      <c r="B5" s="3" t="s">
        <v>5</v>
      </c>
      <c r="C5" s="3">
        <v>9.4</v>
      </c>
      <c r="D5" s="3">
        <v>10.9</v>
      </c>
      <c r="E5" s="29">
        <f>+D5-C5</f>
        <v>1.5</v>
      </c>
      <c r="F5" s="5">
        <f>VALUE(září!F5)</f>
        <v>29</v>
      </c>
      <c r="G5" s="6">
        <f>VALUE(září!G5)</f>
        <v>-5.8</v>
      </c>
    </row>
    <row r="6" spans="1:7">
      <c r="A6" s="9"/>
      <c r="B6" s="3" t="s">
        <v>6</v>
      </c>
      <c r="C6" s="28"/>
      <c r="D6" s="22">
        <v>3</v>
      </c>
      <c r="E6" s="15"/>
      <c r="F6" s="17"/>
      <c r="G6" s="17"/>
    </row>
    <row r="7" spans="1:7" ht="13.5" thickBot="1">
      <c r="A7" s="9"/>
      <c r="B7" s="3" t="s">
        <v>7</v>
      </c>
      <c r="C7" s="28"/>
      <c r="D7" s="22">
        <v>8</v>
      </c>
      <c r="E7" s="18"/>
      <c r="F7" s="19"/>
      <c r="G7" s="19"/>
    </row>
    <row r="8" spans="1:7">
      <c r="A8" s="9"/>
      <c r="B8" s="3" t="s">
        <v>8</v>
      </c>
      <c r="C8" s="156"/>
      <c r="D8" s="157"/>
      <c r="E8" s="165"/>
      <c r="F8" s="165"/>
      <c r="G8" s="166"/>
    </row>
    <row r="9" spans="1:7" ht="13.5" thickBot="1">
      <c r="A9" s="8"/>
      <c r="B9" s="5" t="s">
        <v>9</v>
      </c>
      <c r="C9" s="174"/>
      <c r="D9" s="175"/>
      <c r="E9" s="175"/>
      <c r="F9" s="175"/>
      <c r="G9" s="176"/>
    </row>
    <row r="10" spans="1:7">
      <c r="A10" s="9" t="s">
        <v>10</v>
      </c>
      <c r="B10" s="20" t="s">
        <v>4</v>
      </c>
      <c r="C10" s="20">
        <v>13.8</v>
      </c>
      <c r="D10" s="20">
        <v>13.4</v>
      </c>
      <c r="E10" s="1">
        <f>+D10-C10</f>
        <v>-0.40000000000000036</v>
      </c>
      <c r="F10" s="10">
        <v>22.1</v>
      </c>
      <c r="G10" s="30">
        <v>14.6</v>
      </c>
    </row>
    <row r="11" spans="1:7" ht="13.5" thickBot="1">
      <c r="A11" s="9"/>
      <c r="B11" s="3" t="s">
        <v>5</v>
      </c>
      <c r="C11" s="3">
        <v>14.5</v>
      </c>
      <c r="D11" s="3">
        <v>15.9</v>
      </c>
      <c r="E11" s="29">
        <f>+D11-C11</f>
        <v>1.4000000000000004</v>
      </c>
      <c r="F11" s="5">
        <f>VALUE(září!F11)</f>
        <v>35.1</v>
      </c>
      <c r="G11" s="6">
        <f>VALUE(září!G11)</f>
        <v>-2.9</v>
      </c>
    </row>
    <row r="12" spans="1:7">
      <c r="A12" s="9"/>
      <c r="B12" s="3" t="s">
        <v>6</v>
      </c>
      <c r="C12" s="28"/>
      <c r="D12" s="3">
        <v>10</v>
      </c>
      <c r="E12" s="15"/>
      <c r="F12" s="17"/>
      <c r="G12" s="17"/>
    </row>
    <row r="13" spans="1:7" ht="13.5" thickBot="1">
      <c r="A13" s="9"/>
      <c r="B13" s="3" t="s">
        <v>7</v>
      </c>
      <c r="C13" s="28"/>
      <c r="D13" s="3">
        <v>10</v>
      </c>
      <c r="E13" s="18"/>
      <c r="F13" s="19"/>
      <c r="G13" s="19"/>
    </row>
    <row r="14" spans="1:7">
      <c r="A14" s="9"/>
      <c r="B14" s="3" t="s">
        <v>8</v>
      </c>
      <c r="C14" s="156"/>
      <c r="D14" s="157"/>
      <c r="E14" s="157"/>
      <c r="F14" s="157"/>
      <c r="G14" s="158"/>
    </row>
    <row r="15" spans="1:7" ht="13.5" thickBot="1">
      <c r="A15" s="9"/>
      <c r="B15" s="12" t="s">
        <v>9</v>
      </c>
      <c r="C15" s="174"/>
      <c r="D15" s="175"/>
      <c r="E15" s="175"/>
      <c r="F15" s="175"/>
      <c r="G15" s="176"/>
    </row>
    <row r="16" spans="1:7">
      <c r="A16" s="7" t="s">
        <v>11</v>
      </c>
      <c r="B16" s="1" t="s">
        <v>4</v>
      </c>
      <c r="C16" s="1">
        <v>3.2</v>
      </c>
      <c r="D16" s="1">
        <v>2.7</v>
      </c>
      <c r="E16" s="1">
        <f>+D16-C16</f>
        <v>-0.5</v>
      </c>
      <c r="F16" s="10">
        <v>12</v>
      </c>
      <c r="G16" s="30">
        <v>-4.4000000000000004</v>
      </c>
    </row>
    <row r="17" spans="1:7" ht="13.5" thickBot="1">
      <c r="A17" s="9"/>
      <c r="B17" s="3" t="s">
        <v>5</v>
      </c>
      <c r="C17" s="3">
        <v>2.6</v>
      </c>
      <c r="D17" s="3">
        <v>3.8</v>
      </c>
      <c r="E17" s="29">
        <f>+D17-C17</f>
        <v>1.1999999999999997</v>
      </c>
      <c r="F17" s="5">
        <f>VALUE(září!F17)</f>
        <v>20</v>
      </c>
      <c r="G17" s="6">
        <f>VALUE(září!G17)</f>
        <v>-17.3</v>
      </c>
    </row>
    <row r="18" spans="1:7">
      <c r="A18" s="9"/>
      <c r="B18" s="3" t="s">
        <v>6</v>
      </c>
      <c r="C18" s="28"/>
      <c r="D18" s="3">
        <v>5</v>
      </c>
      <c r="E18" s="15"/>
      <c r="F18" s="17"/>
      <c r="G18" s="17"/>
    </row>
    <row r="19" spans="1:7" ht="13.5" thickBot="1">
      <c r="A19" s="9"/>
      <c r="B19" s="3" t="s">
        <v>7</v>
      </c>
      <c r="C19" s="28"/>
      <c r="D19" s="3">
        <v>7</v>
      </c>
      <c r="E19" s="18"/>
      <c r="F19" s="19"/>
      <c r="G19" s="19"/>
    </row>
    <row r="20" spans="1:7">
      <c r="A20" s="9"/>
      <c r="B20" s="3" t="s">
        <v>8</v>
      </c>
      <c r="C20" s="156"/>
      <c r="D20" s="157"/>
      <c r="E20" s="157"/>
      <c r="F20" s="157"/>
      <c r="G20" s="158"/>
    </row>
    <row r="21" spans="1:7" ht="13.5" thickBot="1">
      <c r="A21" s="8"/>
      <c r="B21" s="5" t="s">
        <v>9</v>
      </c>
      <c r="C21" s="174"/>
      <c r="D21" s="175"/>
      <c r="E21" s="175"/>
      <c r="F21" s="175"/>
      <c r="G21" s="176"/>
    </row>
    <row r="22" spans="1:7">
      <c r="A22" s="9" t="s">
        <v>13</v>
      </c>
      <c r="B22" s="20" t="s">
        <v>14</v>
      </c>
      <c r="C22" s="20">
        <v>0</v>
      </c>
      <c r="D22" s="20">
        <v>0</v>
      </c>
      <c r="E22" s="21"/>
      <c r="F22" s="25"/>
      <c r="G22" s="2"/>
    </row>
    <row r="23" spans="1:7">
      <c r="A23" s="9"/>
      <c r="B23" s="3" t="s">
        <v>15</v>
      </c>
      <c r="C23" s="3">
        <v>8.3000000000000007</v>
      </c>
      <c r="D23" s="3">
        <v>6</v>
      </c>
      <c r="E23" s="22"/>
      <c r="F23" s="26">
        <v>16</v>
      </c>
      <c r="G23" s="4">
        <v>0</v>
      </c>
    </row>
    <row r="24" spans="1:7">
      <c r="A24" s="9"/>
      <c r="B24" s="3" t="s">
        <v>16</v>
      </c>
      <c r="C24" s="3">
        <v>0.2</v>
      </c>
      <c r="D24" s="3">
        <v>0</v>
      </c>
      <c r="E24" s="22"/>
      <c r="F24" s="26">
        <v>2</v>
      </c>
      <c r="G24" s="4">
        <v>0</v>
      </c>
    </row>
    <row r="25" spans="1:7" ht="13.5" thickBot="1">
      <c r="A25" s="8"/>
      <c r="B25" s="5" t="s">
        <v>17</v>
      </c>
      <c r="C25" s="5">
        <v>0</v>
      </c>
      <c r="D25" s="5">
        <v>0</v>
      </c>
      <c r="E25" s="23"/>
      <c r="F25" s="27"/>
      <c r="G25" s="6"/>
    </row>
    <row r="26" spans="1:7">
      <c r="A26" s="9"/>
      <c r="B26" s="20"/>
      <c r="C26" s="20" t="s">
        <v>1</v>
      </c>
      <c r="D26" s="20">
        <f>VALUE(C1)</f>
        <v>2015</v>
      </c>
      <c r="E26" s="31" t="s">
        <v>2</v>
      </c>
      <c r="F26" s="21" t="s">
        <v>18</v>
      </c>
      <c r="G26" s="37" t="s">
        <v>35</v>
      </c>
    </row>
    <row r="27" spans="1:7">
      <c r="A27" s="9" t="s">
        <v>12</v>
      </c>
      <c r="B27" s="3" t="s">
        <v>4</v>
      </c>
      <c r="C27" s="3">
        <v>51</v>
      </c>
      <c r="D27" s="3">
        <v>30.2</v>
      </c>
      <c r="E27" s="3">
        <f>+D27-C27</f>
        <v>-20.8</v>
      </c>
      <c r="F27" s="36">
        <f>+D27/C27*100</f>
        <v>59.215686274509807</v>
      </c>
      <c r="G27" s="13">
        <v>8.3000000000000007</v>
      </c>
    </row>
    <row r="28" spans="1:7" ht="13.5" thickBot="1">
      <c r="A28" s="9"/>
      <c r="B28" s="3" t="s">
        <v>5</v>
      </c>
      <c r="C28" s="3">
        <v>706</v>
      </c>
      <c r="D28" s="3">
        <v>514.4</v>
      </c>
      <c r="E28" s="29">
        <f>+D28-C28</f>
        <v>-191.60000000000002</v>
      </c>
      <c r="F28" s="36">
        <f>+D28/C28*100</f>
        <v>72.861189801699709</v>
      </c>
      <c r="G28" s="6">
        <f>VALUE(září!G28)</f>
        <v>28.1</v>
      </c>
    </row>
    <row r="29" spans="1:7">
      <c r="A29" s="9"/>
      <c r="B29" s="3" t="s">
        <v>34</v>
      </c>
      <c r="C29" s="3">
        <v>13</v>
      </c>
      <c r="D29" s="3">
        <v>13</v>
      </c>
      <c r="E29" s="22">
        <f>+D29-C29</f>
        <v>0</v>
      </c>
      <c r="F29" s="15"/>
    </row>
    <row r="30" spans="1:7">
      <c r="A30" s="9"/>
      <c r="B30" s="3" t="s">
        <v>19</v>
      </c>
      <c r="C30" s="3">
        <v>8</v>
      </c>
      <c r="D30" s="3">
        <v>8</v>
      </c>
      <c r="E30" s="22">
        <f>+D30-C30</f>
        <v>0</v>
      </c>
      <c r="F30" s="16"/>
    </row>
    <row r="31" spans="1:7" ht="13.5" thickBot="1">
      <c r="A31" s="9"/>
      <c r="B31" s="3" t="s">
        <v>20</v>
      </c>
      <c r="C31" s="3">
        <v>1</v>
      </c>
      <c r="D31" s="3">
        <v>0</v>
      </c>
      <c r="E31" s="22">
        <f>+D31-C31</f>
        <v>-1</v>
      </c>
      <c r="F31" s="18"/>
    </row>
    <row r="32" spans="1:7" ht="13.5" thickBot="1">
      <c r="A32" s="8"/>
      <c r="B32" s="5" t="s">
        <v>8</v>
      </c>
      <c r="C32" s="167"/>
      <c r="D32" s="168"/>
      <c r="E32" s="168"/>
      <c r="F32" s="159"/>
    </row>
    <row r="33" spans="1:6">
      <c r="A33" s="7" t="s">
        <v>23</v>
      </c>
      <c r="B33" s="10"/>
      <c r="C33" s="10"/>
      <c r="D33" s="129" t="s">
        <v>24</v>
      </c>
      <c r="E33" s="129"/>
      <c r="F33" s="130"/>
    </row>
    <row r="34" spans="1:6" ht="13.5" thickBot="1">
      <c r="A34" s="9" t="s">
        <v>36</v>
      </c>
      <c r="B34" s="14"/>
      <c r="C34" s="14">
        <f>VALUE(C1)</f>
        <v>2015</v>
      </c>
      <c r="D34" s="12" t="s">
        <v>25</v>
      </c>
      <c r="E34" s="12" t="s">
        <v>26</v>
      </c>
      <c r="F34" s="13" t="s">
        <v>27</v>
      </c>
    </row>
    <row r="35" spans="1:6" ht="14.25">
      <c r="A35" s="9"/>
      <c r="B35" s="1" t="s">
        <v>28</v>
      </c>
      <c r="C35" s="24">
        <v>3383</v>
      </c>
      <c r="D35" s="24">
        <v>3138.0957640067913</v>
      </c>
      <c r="E35" s="24">
        <v>3595.6749999999997</v>
      </c>
      <c r="F35" s="41">
        <v>2615.4</v>
      </c>
    </row>
    <row r="36" spans="1:6" ht="14.25">
      <c r="A36" s="9"/>
      <c r="B36" s="3" t="s">
        <v>29</v>
      </c>
      <c r="C36" s="35">
        <v>2596</v>
      </c>
      <c r="D36" s="35">
        <v>2395.0637266553476</v>
      </c>
      <c r="E36" s="35">
        <v>2846.6</v>
      </c>
      <c r="F36" s="42">
        <v>1916.7000000000003</v>
      </c>
    </row>
    <row r="37" spans="1:6" ht="14.25">
      <c r="A37" s="9"/>
      <c r="B37" s="3" t="s">
        <v>30</v>
      </c>
      <c r="C37" s="35">
        <v>2136</v>
      </c>
      <c r="D37" s="35">
        <v>1945.7038370118848</v>
      </c>
      <c r="E37" s="35">
        <v>2417.5500000000002</v>
      </c>
      <c r="F37" s="42">
        <v>1510.3000000000004</v>
      </c>
    </row>
    <row r="38" spans="1:6" ht="15" thickBot="1">
      <c r="A38" s="8"/>
      <c r="B38" s="5" t="s">
        <v>31</v>
      </c>
      <c r="C38" s="34">
        <v>1177</v>
      </c>
      <c r="D38" s="34">
        <v>991.07455008488955</v>
      </c>
      <c r="E38" s="34">
        <v>1434.7000000000003</v>
      </c>
      <c r="F38" s="32">
        <v>629</v>
      </c>
    </row>
    <row r="39" spans="1:6">
      <c r="A39" t="s">
        <v>33</v>
      </c>
    </row>
    <row r="41" spans="1:6" ht="14.25">
      <c r="A41" s="78" t="s">
        <v>135</v>
      </c>
    </row>
    <row r="42" spans="1:6">
      <c r="A42" s="78" t="s">
        <v>136</v>
      </c>
    </row>
    <row r="43" spans="1:6" ht="14.25">
      <c r="A43" s="79" t="s">
        <v>137</v>
      </c>
    </row>
    <row r="44" spans="1:6">
      <c r="A44" s="79" t="s">
        <v>138</v>
      </c>
    </row>
  </sheetData>
  <mergeCells count="8">
    <mergeCell ref="D33:F33"/>
    <mergeCell ref="C8:G8"/>
    <mergeCell ref="C9:G9"/>
    <mergeCell ref="C14:G14"/>
    <mergeCell ref="C15:G15"/>
    <mergeCell ref="C20:G20"/>
    <mergeCell ref="C21:G21"/>
    <mergeCell ref="C32:F3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J31" sqref="J31"/>
    </sheetView>
  </sheetViews>
  <sheetFormatPr defaultRowHeight="12.75"/>
  <cols>
    <col min="1" max="1" width="13" customWidth="1"/>
    <col min="2" max="2" width="21.85546875" customWidth="1"/>
  </cols>
  <sheetData>
    <row r="1" spans="1:7">
      <c r="C1">
        <f>VALUE(leden!C1)</f>
        <v>2015</v>
      </c>
    </row>
    <row r="2" spans="1:7" ht="13.5" thickBot="1">
      <c r="B2" t="s">
        <v>0</v>
      </c>
    </row>
    <row r="3" spans="1:7" ht="13.5" thickBot="1">
      <c r="A3" s="7"/>
      <c r="B3" s="10"/>
      <c r="C3" s="10" t="s">
        <v>1</v>
      </c>
      <c r="D3" s="10">
        <f>VALUE(C1)</f>
        <v>2015</v>
      </c>
      <c r="E3" s="10" t="s">
        <v>2</v>
      </c>
      <c r="F3" s="10" t="s">
        <v>21</v>
      </c>
      <c r="G3" s="11" t="s">
        <v>22</v>
      </c>
    </row>
    <row r="4" spans="1:7">
      <c r="A4" s="7" t="s">
        <v>3</v>
      </c>
      <c r="B4" s="1" t="s">
        <v>4</v>
      </c>
      <c r="C4" s="1">
        <v>3.4</v>
      </c>
      <c r="D4" s="1">
        <v>3.7</v>
      </c>
      <c r="E4" s="1">
        <f>+D4-C4</f>
        <v>0.30000000000000027</v>
      </c>
      <c r="F4" s="10">
        <v>11.6</v>
      </c>
      <c r="G4" s="30">
        <v>-3.5</v>
      </c>
    </row>
    <row r="5" spans="1:7" ht="13.5" thickBot="1">
      <c r="A5" s="9"/>
      <c r="B5" s="3" t="s">
        <v>5</v>
      </c>
      <c r="C5" s="3">
        <v>8.9</v>
      </c>
      <c r="D5" s="3">
        <v>10.199999999999999</v>
      </c>
      <c r="E5" s="29">
        <f>+D5-C5</f>
        <v>1.2999999999999989</v>
      </c>
      <c r="F5" s="5">
        <f>VALUE(říjen!F5)</f>
        <v>29</v>
      </c>
      <c r="G5" s="6">
        <f>VALUE(říjen!G5)</f>
        <v>-5.8</v>
      </c>
    </row>
    <row r="6" spans="1:7">
      <c r="A6" s="9"/>
      <c r="B6" s="3" t="s">
        <v>6</v>
      </c>
      <c r="C6" s="28"/>
      <c r="D6" s="22">
        <v>7</v>
      </c>
      <c r="E6" s="15"/>
      <c r="F6" s="17"/>
      <c r="G6" s="17"/>
    </row>
    <row r="7" spans="1:7" ht="13.5" thickBot="1">
      <c r="A7" s="9"/>
      <c r="B7" s="3" t="s">
        <v>7</v>
      </c>
      <c r="C7" s="28"/>
      <c r="D7" s="22">
        <v>7</v>
      </c>
      <c r="E7" s="18"/>
      <c r="F7" s="19"/>
      <c r="G7" s="19"/>
    </row>
    <row r="8" spans="1:7">
      <c r="A8" s="9"/>
      <c r="B8" s="3" t="s">
        <v>8</v>
      </c>
      <c r="C8" s="156"/>
      <c r="D8" s="157"/>
      <c r="E8" s="165"/>
      <c r="F8" s="165"/>
      <c r="G8" s="166"/>
    </row>
    <row r="9" spans="1:7" ht="13.5" thickBot="1">
      <c r="A9" s="8"/>
      <c r="B9" s="5" t="s">
        <v>9</v>
      </c>
      <c r="C9" s="174"/>
      <c r="D9" s="175"/>
      <c r="E9" s="175"/>
      <c r="F9" s="175"/>
      <c r="G9" s="176"/>
    </row>
    <row r="10" spans="1:7">
      <c r="A10" s="9" t="s">
        <v>10</v>
      </c>
      <c r="B10" s="20" t="s">
        <v>4</v>
      </c>
      <c r="C10" s="20">
        <v>6.5</v>
      </c>
      <c r="D10" s="20">
        <v>4.4000000000000004</v>
      </c>
      <c r="E10" s="1">
        <f>+D10-C10</f>
        <v>-2.0999999999999996</v>
      </c>
      <c r="F10" s="10">
        <v>18.100000000000001</v>
      </c>
      <c r="G10" s="30">
        <v>1.5</v>
      </c>
    </row>
    <row r="11" spans="1:7" ht="13.5" thickBot="1">
      <c r="A11" s="9"/>
      <c r="B11" s="3" t="s">
        <v>5</v>
      </c>
      <c r="C11" s="3">
        <v>13.8</v>
      </c>
      <c r="D11" s="3">
        <v>15.5</v>
      </c>
      <c r="E11" s="29">
        <f>+D11-C11</f>
        <v>1.6999999999999993</v>
      </c>
      <c r="F11" s="5">
        <f>VALUE(říjen!F11)</f>
        <v>35.1</v>
      </c>
      <c r="G11" s="6">
        <f>VALUE(říjen!G11)</f>
        <v>-2.9</v>
      </c>
    </row>
    <row r="12" spans="1:7">
      <c r="A12" s="9"/>
      <c r="B12" s="3" t="s">
        <v>6</v>
      </c>
      <c r="C12" s="28"/>
      <c r="D12" s="3">
        <v>20</v>
      </c>
      <c r="E12" s="15"/>
      <c r="F12" s="17"/>
      <c r="G12" s="17"/>
    </row>
    <row r="13" spans="1:7" ht="13.5" thickBot="1">
      <c r="A13" s="9"/>
      <c r="B13" s="3" t="s">
        <v>7</v>
      </c>
      <c r="C13" s="28"/>
      <c r="D13" s="3">
        <v>0</v>
      </c>
      <c r="E13" s="18"/>
      <c r="F13" s="19"/>
      <c r="G13" s="19"/>
    </row>
    <row r="14" spans="1:7">
      <c r="A14" s="9"/>
      <c r="B14" s="3" t="s">
        <v>8</v>
      </c>
      <c r="C14" s="131" t="s">
        <v>139</v>
      </c>
      <c r="D14" s="132"/>
      <c r="E14" s="132"/>
      <c r="F14" s="132"/>
      <c r="G14" s="133"/>
    </row>
    <row r="15" spans="1:7" ht="13.5" thickBot="1">
      <c r="A15" s="9"/>
      <c r="B15" s="12" t="s">
        <v>9</v>
      </c>
      <c r="C15" s="174"/>
      <c r="D15" s="175"/>
      <c r="E15" s="175"/>
      <c r="F15" s="175"/>
      <c r="G15" s="176"/>
    </row>
    <row r="16" spans="1:7">
      <c r="A16" s="7" t="s">
        <v>11</v>
      </c>
      <c r="B16" s="1" t="s">
        <v>4</v>
      </c>
      <c r="C16" s="1">
        <v>-0.8</v>
      </c>
      <c r="D16" s="1">
        <v>0.3</v>
      </c>
      <c r="E16" s="1">
        <f>+D16-C16</f>
        <v>1.1000000000000001</v>
      </c>
      <c r="F16" s="10">
        <v>9.1999999999999993</v>
      </c>
      <c r="G16" s="30">
        <v>-7.3</v>
      </c>
    </row>
    <row r="17" spans="1:7" ht="13.5" thickBot="1">
      <c r="A17" s="9"/>
      <c r="B17" s="3" t="s">
        <v>5</v>
      </c>
      <c r="C17" s="3">
        <v>2.2999999999999998</v>
      </c>
      <c r="D17" s="3">
        <v>3.5</v>
      </c>
      <c r="E17" s="29">
        <f>+D17-C17</f>
        <v>1.2000000000000002</v>
      </c>
      <c r="F17" s="5">
        <f>VALUE(říjen!F17)</f>
        <v>20</v>
      </c>
      <c r="G17" s="6">
        <f>VALUE(říjen!G17)</f>
        <v>-17.3</v>
      </c>
    </row>
    <row r="18" spans="1:7">
      <c r="A18" s="9"/>
      <c r="B18" s="3" t="s">
        <v>6</v>
      </c>
      <c r="C18" s="28"/>
      <c r="D18" s="3">
        <v>12</v>
      </c>
      <c r="E18" s="15"/>
      <c r="F18" s="17"/>
      <c r="G18" s="17"/>
    </row>
    <row r="19" spans="1:7" ht="13.5" thickBot="1">
      <c r="A19" s="9"/>
      <c r="B19" s="3" t="s">
        <v>7</v>
      </c>
      <c r="C19" s="28"/>
      <c r="D19" s="3">
        <v>6</v>
      </c>
      <c r="E19" s="18"/>
      <c r="F19" s="19"/>
      <c r="G19" s="19"/>
    </row>
    <row r="20" spans="1:7">
      <c r="A20" s="9"/>
      <c r="B20" s="3" t="s">
        <v>8</v>
      </c>
      <c r="C20" s="137">
        <v>10</v>
      </c>
      <c r="D20" s="132"/>
      <c r="E20" s="132"/>
      <c r="F20" s="132"/>
      <c r="G20" s="133"/>
    </row>
    <row r="21" spans="1:7" ht="13.5" thickBot="1">
      <c r="A21" s="8"/>
      <c r="B21" s="5" t="s">
        <v>9</v>
      </c>
      <c r="C21" s="174"/>
      <c r="D21" s="175"/>
      <c r="E21" s="175"/>
      <c r="F21" s="175"/>
      <c r="G21" s="176"/>
    </row>
    <row r="22" spans="1:7">
      <c r="A22" s="9" t="s">
        <v>13</v>
      </c>
      <c r="B22" s="20" t="s">
        <v>14</v>
      </c>
      <c r="C22" s="20">
        <v>2.7</v>
      </c>
      <c r="D22" s="20">
        <v>0</v>
      </c>
      <c r="E22" s="21"/>
      <c r="F22" s="25">
        <v>12</v>
      </c>
      <c r="G22" s="2">
        <v>0</v>
      </c>
    </row>
    <row r="23" spans="1:7">
      <c r="A23" s="9"/>
      <c r="B23" s="3" t="s">
        <v>15</v>
      </c>
      <c r="C23" s="3">
        <v>16</v>
      </c>
      <c r="D23" s="3">
        <v>14</v>
      </c>
      <c r="E23" s="22"/>
      <c r="F23" s="26">
        <v>26</v>
      </c>
      <c r="G23" s="4">
        <v>6</v>
      </c>
    </row>
    <row r="24" spans="1:7">
      <c r="A24" s="9"/>
      <c r="B24" s="3" t="s">
        <v>16</v>
      </c>
      <c r="C24" s="3">
        <v>0</v>
      </c>
      <c r="D24" s="3">
        <v>0</v>
      </c>
      <c r="E24" s="22"/>
      <c r="F24" s="26"/>
      <c r="G24" s="4"/>
    </row>
    <row r="25" spans="1:7" ht="13.5" thickBot="1">
      <c r="A25" s="8"/>
      <c r="B25" s="5" t="s">
        <v>17</v>
      </c>
      <c r="C25" s="5">
        <v>0</v>
      </c>
      <c r="D25" s="5">
        <v>0</v>
      </c>
      <c r="E25" s="23"/>
      <c r="F25" s="27"/>
      <c r="G25" s="6"/>
    </row>
    <row r="26" spans="1:7">
      <c r="A26" s="9"/>
      <c r="B26" s="20"/>
      <c r="C26" s="20" t="s">
        <v>1</v>
      </c>
      <c r="D26" s="20">
        <f>VALUE(C1)</f>
        <v>2015</v>
      </c>
      <c r="E26" s="31" t="s">
        <v>2</v>
      </c>
      <c r="F26" s="21" t="s">
        <v>18</v>
      </c>
      <c r="G26" s="37" t="s">
        <v>35</v>
      </c>
    </row>
    <row r="27" spans="1:7">
      <c r="A27" s="9" t="s">
        <v>12</v>
      </c>
      <c r="B27" s="3" t="s">
        <v>4</v>
      </c>
      <c r="C27" s="3">
        <v>56</v>
      </c>
      <c r="D27" s="3">
        <v>43.4</v>
      </c>
      <c r="E27" s="3">
        <f>+D27-C27</f>
        <v>-12.600000000000001</v>
      </c>
      <c r="F27" s="36">
        <f>+D27/C27*100</f>
        <v>77.5</v>
      </c>
      <c r="G27" s="13">
        <v>17.2</v>
      </c>
    </row>
    <row r="28" spans="1:7" ht="13.5" thickBot="1">
      <c r="A28" s="9"/>
      <c r="B28" s="3" t="s">
        <v>5</v>
      </c>
      <c r="C28" s="3">
        <v>762</v>
      </c>
      <c r="D28" s="3">
        <v>557.79999999999995</v>
      </c>
      <c r="E28" s="29">
        <f>+D28-C28</f>
        <v>-204.20000000000005</v>
      </c>
      <c r="F28" s="36">
        <f>+D28/C28*100</f>
        <v>73.202099737532805</v>
      </c>
      <c r="G28" s="6">
        <f>VALUE(říjen!G28)</f>
        <v>28.1</v>
      </c>
    </row>
    <row r="29" spans="1:7">
      <c r="A29" s="9"/>
      <c r="B29" s="3" t="s">
        <v>34</v>
      </c>
      <c r="C29" s="3">
        <v>15</v>
      </c>
      <c r="D29" s="3">
        <v>16</v>
      </c>
      <c r="E29" s="22">
        <f>+D29-C29</f>
        <v>1</v>
      </c>
      <c r="F29" s="15"/>
    </row>
    <row r="30" spans="1:7">
      <c r="A30" s="9"/>
      <c r="B30" s="3" t="s">
        <v>19</v>
      </c>
      <c r="C30" s="3">
        <v>9</v>
      </c>
      <c r="D30" s="3">
        <v>11</v>
      </c>
      <c r="E30" s="22">
        <f>+D30-C30</f>
        <v>2</v>
      </c>
      <c r="F30" s="16"/>
    </row>
    <row r="31" spans="1:7" ht="13.5" thickBot="1">
      <c r="A31" s="9"/>
      <c r="B31" s="3" t="s">
        <v>20</v>
      </c>
      <c r="C31" s="3">
        <v>1</v>
      </c>
      <c r="D31" s="3">
        <v>1</v>
      </c>
      <c r="E31" s="22">
        <f>+D31-C31</f>
        <v>0</v>
      </c>
      <c r="F31" s="18"/>
    </row>
    <row r="32" spans="1:7" ht="13.5" thickBot="1">
      <c r="A32" s="8"/>
      <c r="B32" s="5" t="s">
        <v>8</v>
      </c>
      <c r="C32" s="167"/>
      <c r="D32" s="168"/>
      <c r="E32" s="168"/>
      <c r="F32" s="159"/>
    </row>
    <row r="33" spans="1:6">
      <c r="A33" s="7" t="s">
        <v>23</v>
      </c>
      <c r="B33" s="10"/>
      <c r="C33" s="10"/>
      <c r="D33" s="129" t="s">
        <v>24</v>
      </c>
      <c r="E33" s="129"/>
      <c r="F33" s="130"/>
    </row>
    <row r="34" spans="1:6" ht="13.5" thickBot="1">
      <c r="A34" s="9" t="s">
        <v>36</v>
      </c>
      <c r="B34" s="14"/>
      <c r="C34" s="14">
        <f>VALUE(C1)</f>
        <v>2015</v>
      </c>
      <c r="D34" s="12" t="s">
        <v>25</v>
      </c>
      <c r="E34" s="12" t="s">
        <v>26</v>
      </c>
      <c r="F34" s="13" t="s">
        <v>27</v>
      </c>
    </row>
    <row r="35" spans="1:6" ht="14.25">
      <c r="A35" s="9"/>
      <c r="B35" s="1" t="s">
        <v>28</v>
      </c>
      <c r="C35" s="125">
        <v>3506</v>
      </c>
      <c r="D35" s="24">
        <v>3269.7116850594234</v>
      </c>
      <c r="E35" s="24">
        <v>3798.3249999999998</v>
      </c>
      <c r="F35" s="41">
        <v>2711.2000000000003</v>
      </c>
    </row>
    <row r="36" spans="1:6" ht="14.25">
      <c r="A36" s="9"/>
      <c r="B36" s="3" t="s">
        <v>29</v>
      </c>
      <c r="C36" s="126">
        <v>2663</v>
      </c>
      <c r="D36" s="35">
        <v>2466.474252971138</v>
      </c>
      <c r="E36" s="35">
        <v>2964.0749999999998</v>
      </c>
      <c r="F36" s="42">
        <v>1973.4000000000003</v>
      </c>
    </row>
    <row r="37" spans="1:6" ht="14.25">
      <c r="A37" s="9"/>
      <c r="B37" s="3" t="s">
        <v>30</v>
      </c>
      <c r="C37" s="126">
        <v>2173</v>
      </c>
      <c r="D37" s="35">
        <v>1988.2137054329371</v>
      </c>
      <c r="E37" s="35">
        <v>2467.8000000000002</v>
      </c>
      <c r="F37" s="42">
        <v>1548.2000000000005</v>
      </c>
    </row>
    <row r="38" spans="1:6" ht="15" thickBot="1">
      <c r="A38" s="8"/>
      <c r="B38" s="5" t="s">
        <v>31</v>
      </c>
      <c r="C38" s="127">
        <v>1180</v>
      </c>
      <c r="D38" s="34">
        <v>997.85547113752102</v>
      </c>
      <c r="E38" s="34">
        <v>1442.2250000000004</v>
      </c>
      <c r="F38" s="32">
        <v>629</v>
      </c>
    </row>
    <row r="39" spans="1:6">
      <c r="A39" t="s">
        <v>33</v>
      </c>
    </row>
    <row r="41" spans="1:6">
      <c r="A41" s="78" t="s">
        <v>140</v>
      </c>
    </row>
    <row r="42" spans="1:6" ht="14.25">
      <c r="A42" s="78" t="s">
        <v>141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3"/>
  <sheetViews>
    <sheetView topLeftCell="A2" workbookViewId="0">
      <selection activeCell="C35" sqref="C35:C38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50</v>
      </c>
      <c r="C1">
        <f>VALUE(leden!C1)</f>
        <v>2015</v>
      </c>
    </row>
    <row r="2" spans="1:7" ht="13.5" thickBot="1">
      <c r="B2" t="s">
        <v>0</v>
      </c>
    </row>
    <row r="3" spans="1:7" ht="13.5" thickBot="1">
      <c r="A3" s="7"/>
      <c r="B3" s="10"/>
      <c r="C3" s="10" t="s">
        <v>1</v>
      </c>
      <c r="D3" s="10">
        <f>VALUE(C1)</f>
        <v>2015</v>
      </c>
      <c r="E3" s="10" t="s">
        <v>2</v>
      </c>
      <c r="F3" s="10" t="s">
        <v>21</v>
      </c>
      <c r="G3" s="11" t="s">
        <v>22</v>
      </c>
    </row>
    <row r="4" spans="1:7">
      <c r="A4" s="7" t="s">
        <v>3</v>
      </c>
      <c r="B4" s="1" t="s">
        <v>4</v>
      </c>
      <c r="C4" s="1">
        <v>-0.5</v>
      </c>
      <c r="D4" s="1">
        <v>4.3</v>
      </c>
      <c r="E4" s="1">
        <f>+D4-C4</f>
        <v>4.8</v>
      </c>
      <c r="F4" s="10">
        <v>9.6</v>
      </c>
      <c r="G4" s="30">
        <v>-5.2</v>
      </c>
    </row>
    <row r="5" spans="1:7" ht="13.5" thickBot="1">
      <c r="A5" s="9"/>
      <c r="B5" s="3" t="s">
        <v>5</v>
      </c>
      <c r="C5" s="3">
        <v>8.1</v>
      </c>
      <c r="D5" s="3">
        <v>9.6999999999999993</v>
      </c>
      <c r="E5" s="29">
        <f>+D5-C5</f>
        <v>1.5999999999999996</v>
      </c>
      <c r="F5" s="5">
        <f>VALUE(listopad!F5)</f>
        <v>29</v>
      </c>
      <c r="G5" s="6">
        <f>VALUE(listopad!G5)</f>
        <v>-5.8</v>
      </c>
    </row>
    <row r="6" spans="1:7">
      <c r="A6" s="9"/>
      <c r="B6" s="3" t="s">
        <v>6</v>
      </c>
      <c r="C6" s="28"/>
      <c r="D6" s="22">
        <v>26</v>
      </c>
      <c r="E6" s="15"/>
      <c r="F6" s="17"/>
      <c r="G6" s="17"/>
    </row>
    <row r="7" spans="1:7" ht="13.5" thickBot="1">
      <c r="A7" s="9"/>
      <c r="B7" s="3" t="s">
        <v>7</v>
      </c>
      <c r="C7" s="28"/>
      <c r="D7" s="22">
        <v>1</v>
      </c>
      <c r="E7" s="18"/>
      <c r="F7" s="19"/>
      <c r="G7" s="19"/>
    </row>
    <row r="8" spans="1:7">
      <c r="A8" s="9"/>
      <c r="B8" s="3" t="s">
        <v>8</v>
      </c>
      <c r="C8" s="131" t="s">
        <v>142</v>
      </c>
      <c r="D8" s="132"/>
      <c r="E8" s="132"/>
      <c r="F8" s="132"/>
      <c r="G8" s="133"/>
    </row>
    <row r="9" spans="1:7" ht="13.5" thickBot="1">
      <c r="A9" s="8"/>
      <c r="B9" s="5" t="s">
        <v>9</v>
      </c>
      <c r="C9" s="174"/>
      <c r="D9" s="175"/>
      <c r="E9" s="175"/>
      <c r="F9" s="175"/>
      <c r="G9" s="176"/>
    </row>
    <row r="10" spans="1:7">
      <c r="A10" s="9" t="s">
        <v>10</v>
      </c>
      <c r="B10" s="20" t="s">
        <v>4</v>
      </c>
      <c r="C10" s="20">
        <v>2.4</v>
      </c>
      <c r="D10" s="20">
        <v>7.7</v>
      </c>
      <c r="E10" s="1">
        <f>+D10-C10</f>
        <v>5.3000000000000007</v>
      </c>
      <c r="F10" s="10">
        <v>12.4</v>
      </c>
      <c r="G10" s="30">
        <v>1.1000000000000001</v>
      </c>
    </row>
    <row r="11" spans="1:7" ht="13.5" thickBot="1">
      <c r="A11" s="9"/>
      <c r="B11" s="3" t="s">
        <v>5</v>
      </c>
      <c r="C11" s="3">
        <v>12.9</v>
      </c>
      <c r="D11" s="3">
        <v>14.8</v>
      </c>
      <c r="E11" s="29">
        <f>+D11-C11</f>
        <v>1.9000000000000004</v>
      </c>
      <c r="F11" s="5">
        <f>VALUE(listopad!F11)</f>
        <v>35.1</v>
      </c>
      <c r="G11" s="6">
        <f>VALUE(listopad!G11)</f>
        <v>-2.9</v>
      </c>
    </row>
    <row r="12" spans="1:7">
      <c r="A12" s="9"/>
      <c r="B12" s="3" t="s">
        <v>6</v>
      </c>
      <c r="C12" s="28"/>
      <c r="D12" s="3">
        <v>23</v>
      </c>
      <c r="E12" s="15"/>
      <c r="F12" s="17"/>
      <c r="G12" s="17"/>
    </row>
    <row r="13" spans="1:7" ht="13.5" thickBot="1">
      <c r="A13" s="9"/>
      <c r="B13" s="3" t="s">
        <v>7</v>
      </c>
      <c r="C13" s="28"/>
      <c r="D13" s="3">
        <v>0</v>
      </c>
      <c r="E13" s="18"/>
      <c r="F13" s="19"/>
      <c r="G13" s="19"/>
    </row>
    <row r="14" spans="1:7">
      <c r="A14" s="9"/>
      <c r="B14" s="3" t="s">
        <v>8</v>
      </c>
      <c r="C14" s="131" t="s">
        <v>143</v>
      </c>
      <c r="D14" s="132"/>
      <c r="E14" s="132"/>
      <c r="F14" s="132"/>
      <c r="G14" s="133"/>
    </row>
    <row r="15" spans="1:7" ht="13.5" thickBot="1">
      <c r="A15" s="9"/>
      <c r="B15" s="12" t="s">
        <v>9</v>
      </c>
      <c r="C15" s="174"/>
      <c r="D15" s="175"/>
      <c r="E15" s="175"/>
      <c r="F15" s="175"/>
      <c r="G15" s="176"/>
    </row>
    <row r="16" spans="1:7">
      <c r="A16" s="7" t="s">
        <v>11</v>
      </c>
      <c r="B16" s="1" t="s">
        <v>4</v>
      </c>
      <c r="C16" s="1">
        <v>-4.4000000000000004</v>
      </c>
      <c r="D16" s="1">
        <v>-2</v>
      </c>
      <c r="E16" s="1">
        <f>+D16-C16</f>
        <v>2.4000000000000004</v>
      </c>
      <c r="F16" s="10">
        <v>4.5</v>
      </c>
      <c r="G16" s="30">
        <v>-11.9</v>
      </c>
    </row>
    <row r="17" spans="1:7" ht="13.5" thickBot="1">
      <c r="A17" s="9"/>
      <c r="B17" s="3" t="s">
        <v>5</v>
      </c>
      <c r="C17" s="3">
        <v>1.7</v>
      </c>
      <c r="D17" s="3">
        <v>3.1</v>
      </c>
      <c r="E17" s="29">
        <f>+D17-C17</f>
        <v>1.4000000000000001</v>
      </c>
      <c r="F17" s="5">
        <f>VALUE(listopad!F17)</f>
        <v>20</v>
      </c>
      <c r="G17" s="6">
        <f>VALUE(listopad!G17)</f>
        <v>-17.3</v>
      </c>
    </row>
    <row r="18" spans="1:7">
      <c r="A18" s="9"/>
      <c r="B18" s="3" t="s">
        <v>6</v>
      </c>
      <c r="C18" s="28"/>
      <c r="D18" s="3">
        <v>17</v>
      </c>
      <c r="E18" s="15"/>
      <c r="F18" s="17"/>
      <c r="G18" s="17"/>
    </row>
    <row r="19" spans="1:7" ht="13.5" thickBot="1">
      <c r="A19" s="9"/>
      <c r="B19" s="3" t="s">
        <v>7</v>
      </c>
      <c r="C19" s="28"/>
      <c r="D19" s="3">
        <v>2</v>
      </c>
      <c r="E19" s="18"/>
      <c r="F19" s="19"/>
      <c r="G19" s="19"/>
    </row>
    <row r="20" spans="1:7">
      <c r="A20" s="9"/>
      <c r="B20" s="3" t="s">
        <v>8</v>
      </c>
      <c r="C20" s="131">
        <v>5</v>
      </c>
      <c r="D20" s="132"/>
      <c r="E20" s="132"/>
      <c r="F20" s="132"/>
      <c r="G20" s="133"/>
    </row>
    <row r="21" spans="1:7" ht="13.5" thickBot="1">
      <c r="A21" s="8"/>
      <c r="B21" s="5" t="s">
        <v>9</v>
      </c>
      <c r="C21" s="174"/>
      <c r="D21" s="175"/>
      <c r="E21" s="175"/>
      <c r="F21" s="175"/>
      <c r="G21" s="176"/>
    </row>
    <row r="22" spans="1:7">
      <c r="A22" s="9" t="s">
        <v>13</v>
      </c>
      <c r="B22" s="20" t="s">
        <v>14</v>
      </c>
      <c r="C22" s="20">
        <v>8.6999999999999993</v>
      </c>
      <c r="D22" s="20">
        <v>0</v>
      </c>
      <c r="E22" s="21"/>
      <c r="F22" s="25">
        <v>18</v>
      </c>
      <c r="G22" s="2">
        <v>0</v>
      </c>
    </row>
    <row r="23" spans="1:7">
      <c r="A23" s="9"/>
      <c r="B23" s="3" t="s">
        <v>15</v>
      </c>
      <c r="C23" s="3">
        <v>24</v>
      </c>
      <c r="D23" s="3">
        <v>15</v>
      </c>
      <c r="E23" s="22"/>
      <c r="F23" s="26">
        <v>30</v>
      </c>
      <c r="G23" s="4">
        <v>13</v>
      </c>
    </row>
    <row r="24" spans="1:7">
      <c r="A24" s="9"/>
      <c r="B24" s="3" t="s">
        <v>16</v>
      </c>
      <c r="C24" s="3">
        <v>0</v>
      </c>
      <c r="D24" s="3">
        <v>0</v>
      </c>
      <c r="E24" s="22"/>
      <c r="F24" s="26"/>
      <c r="G24" s="4"/>
    </row>
    <row r="25" spans="1:7" ht="13.5" thickBot="1">
      <c r="A25" s="8"/>
      <c r="B25" s="5" t="s">
        <v>17</v>
      </c>
      <c r="C25" s="5">
        <v>0</v>
      </c>
      <c r="D25" s="5">
        <v>0</v>
      </c>
      <c r="E25" s="23"/>
      <c r="F25" s="27"/>
      <c r="G25" s="6"/>
    </row>
    <row r="26" spans="1:7">
      <c r="A26" s="9"/>
      <c r="B26" s="20"/>
      <c r="C26" s="20" t="s">
        <v>1</v>
      </c>
      <c r="D26" s="20">
        <f>VALUE(C1)</f>
        <v>2015</v>
      </c>
      <c r="E26" s="31" t="s">
        <v>2</v>
      </c>
      <c r="F26" s="21" t="s">
        <v>18</v>
      </c>
      <c r="G26" s="37" t="s">
        <v>35</v>
      </c>
    </row>
    <row r="27" spans="1:7">
      <c r="A27" s="9" t="s">
        <v>12</v>
      </c>
      <c r="B27" s="3" t="s">
        <v>4</v>
      </c>
      <c r="C27" s="3">
        <v>49</v>
      </c>
      <c r="D27" s="3">
        <v>15.8</v>
      </c>
      <c r="E27" s="3">
        <f>+D27-C27</f>
        <v>-33.200000000000003</v>
      </c>
      <c r="F27" s="36">
        <f>+D27/C27*100</f>
        <v>32.244897959183675</v>
      </c>
      <c r="G27" s="13">
        <v>8.6999999999999993</v>
      </c>
    </row>
    <row r="28" spans="1:7" ht="13.5" thickBot="1">
      <c r="A28" s="9"/>
      <c r="B28" s="3" t="s">
        <v>5</v>
      </c>
      <c r="C28" s="3">
        <v>811</v>
      </c>
      <c r="D28" s="3">
        <v>573.6</v>
      </c>
      <c r="E28" s="29">
        <f>+D28-C28</f>
        <v>-237.39999999999998</v>
      </c>
      <c r="F28" s="36">
        <f>+D28/C28*100</f>
        <v>70.727496917385949</v>
      </c>
      <c r="G28" s="6">
        <f>VALUE(listopad!G28)</f>
        <v>28.1</v>
      </c>
    </row>
    <row r="29" spans="1:7">
      <c r="A29" s="9"/>
      <c r="B29" s="3" t="s">
        <v>34</v>
      </c>
      <c r="C29" s="3">
        <v>17</v>
      </c>
      <c r="D29" s="3">
        <v>9</v>
      </c>
      <c r="E29" s="22">
        <f>+D29-C29</f>
        <v>-8</v>
      </c>
      <c r="F29" s="15"/>
    </row>
    <row r="30" spans="1:7">
      <c r="A30" s="9"/>
      <c r="B30" s="3" t="s">
        <v>19</v>
      </c>
      <c r="C30" s="3">
        <v>10</v>
      </c>
      <c r="D30" s="3">
        <v>3</v>
      </c>
      <c r="E30" s="22">
        <f>+D30-C30</f>
        <v>-7</v>
      </c>
      <c r="F30" s="16"/>
    </row>
    <row r="31" spans="1:7" ht="13.5" thickBot="1">
      <c r="A31" s="9"/>
      <c r="B31" s="3" t="s">
        <v>20</v>
      </c>
      <c r="C31" s="3">
        <v>1</v>
      </c>
      <c r="D31" s="3">
        <v>0</v>
      </c>
      <c r="E31" s="22">
        <f>+D31-C31</f>
        <v>-1</v>
      </c>
      <c r="F31" s="18"/>
    </row>
    <row r="32" spans="1:7" ht="13.5" thickBot="1">
      <c r="A32" s="8"/>
      <c r="B32" s="5" t="s">
        <v>8</v>
      </c>
      <c r="C32" s="179"/>
      <c r="D32" s="180"/>
      <c r="E32" s="180"/>
      <c r="F32" s="181"/>
    </row>
    <row r="33" spans="1:6">
      <c r="A33" s="7" t="s">
        <v>23</v>
      </c>
      <c r="B33" s="10"/>
      <c r="C33" s="10"/>
      <c r="D33" s="129" t="s">
        <v>24</v>
      </c>
      <c r="E33" s="129"/>
      <c r="F33" s="130"/>
    </row>
    <row r="34" spans="1:6" ht="13.5" thickBot="1">
      <c r="A34" s="9" t="s">
        <v>36</v>
      </c>
      <c r="B34" s="14"/>
      <c r="C34" s="14">
        <f>VALUE(C1)</f>
        <v>2015</v>
      </c>
      <c r="D34" s="12" t="s">
        <v>25</v>
      </c>
      <c r="E34" s="12" t="s">
        <v>26</v>
      </c>
      <c r="F34" s="13" t="s">
        <v>27</v>
      </c>
    </row>
    <row r="35" spans="1:6" ht="14.25">
      <c r="A35" s="9"/>
      <c r="B35" s="1" t="s">
        <v>28</v>
      </c>
      <c r="C35" s="24">
        <v>3648</v>
      </c>
      <c r="D35" s="24">
        <v>3325.2656324278446</v>
      </c>
      <c r="E35" s="24">
        <v>3841.0749999999998</v>
      </c>
      <c r="F35" s="41">
        <v>2767.3</v>
      </c>
    </row>
    <row r="36" spans="1:6" ht="14.25">
      <c r="A36" s="9"/>
      <c r="B36" s="3" t="s">
        <v>29</v>
      </c>
      <c r="C36" s="35">
        <v>2724</v>
      </c>
      <c r="D36" s="35">
        <v>2487.1301740237686</v>
      </c>
      <c r="E36" s="35">
        <v>2973.9749999999999</v>
      </c>
      <c r="F36" s="42">
        <v>1989.6000000000004</v>
      </c>
    </row>
    <row r="37" spans="1:6" ht="14.25">
      <c r="A37" s="9"/>
      <c r="B37" s="3" t="s">
        <v>30</v>
      </c>
      <c r="C37" s="35">
        <v>2197</v>
      </c>
      <c r="D37" s="35">
        <v>1997.0406791171474</v>
      </c>
      <c r="E37" s="35">
        <v>2489.0750000000003</v>
      </c>
      <c r="F37" s="42">
        <v>1553.9000000000005</v>
      </c>
    </row>
    <row r="38" spans="1:6" ht="15" thickBot="1">
      <c r="A38" s="8"/>
      <c r="B38" s="5" t="s">
        <v>31</v>
      </c>
      <c r="C38" s="34">
        <v>1180</v>
      </c>
      <c r="D38" s="34">
        <v>998.19955008488955</v>
      </c>
      <c r="E38" s="34">
        <v>1442.8000000000004</v>
      </c>
      <c r="F38" s="32">
        <v>629</v>
      </c>
    </row>
    <row r="39" spans="1:6">
      <c r="A39" t="s">
        <v>33</v>
      </c>
    </row>
    <row r="41" spans="1:6" ht="14.25">
      <c r="A41" s="78" t="s">
        <v>144</v>
      </c>
    </row>
    <row r="42" spans="1:6">
      <c r="A42" s="78" t="s">
        <v>145</v>
      </c>
    </row>
    <row r="43" spans="1:6">
      <c r="A43" s="79" t="s">
        <v>146</v>
      </c>
    </row>
  </sheetData>
  <mergeCells count="8">
    <mergeCell ref="D33:F33"/>
    <mergeCell ref="C8:G8"/>
    <mergeCell ref="C9:G9"/>
    <mergeCell ref="C14:G14"/>
    <mergeCell ref="C15:G15"/>
    <mergeCell ref="C20:G20"/>
    <mergeCell ref="C21:G21"/>
    <mergeCell ref="C32:F3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G40" sqref="G40"/>
    </sheetView>
  </sheetViews>
  <sheetFormatPr defaultRowHeight="12.75"/>
  <cols>
    <col min="1" max="1" width="12.5703125" customWidth="1"/>
    <col min="2" max="2" width="21.5703125" customWidth="1"/>
  </cols>
  <sheetData>
    <row r="1" spans="1:15">
      <c r="A1" t="s">
        <v>51</v>
      </c>
      <c r="C1">
        <v>2015</v>
      </c>
    </row>
    <row r="5" spans="1:15">
      <c r="A5" t="s">
        <v>52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 t="s">
        <v>53</v>
      </c>
    </row>
    <row r="6" spans="1:15">
      <c r="A6" t="s">
        <v>54</v>
      </c>
      <c r="B6" t="s">
        <v>55</v>
      </c>
      <c r="C6">
        <f>VALUE(leden!D6)</f>
        <v>10</v>
      </c>
      <c r="D6">
        <f>VALUE(únor!D6)</f>
        <v>5</v>
      </c>
      <c r="E6">
        <f>VALUE(březen!D6)</f>
        <v>5</v>
      </c>
      <c r="F6">
        <f>VALUE(duben!D6)</f>
        <v>10</v>
      </c>
      <c r="G6">
        <f>VALUE(květen!D6)</f>
        <v>5</v>
      </c>
      <c r="H6">
        <f>VALUE(červen!D6)</f>
        <v>9</v>
      </c>
      <c r="I6">
        <f>VALUE(červenec!D6)</f>
        <v>15</v>
      </c>
      <c r="J6">
        <f>VALUE(srpen!D6)</f>
        <v>18</v>
      </c>
      <c r="K6">
        <f>VALUE(září!D6)</f>
        <v>11</v>
      </c>
      <c r="L6">
        <f>VALUE(říjen!D6)</f>
        <v>3</v>
      </c>
      <c r="M6">
        <f>VALUE(listopad!D6)</f>
        <v>7</v>
      </c>
      <c r="N6">
        <f>VALUE(prosinec!D6)</f>
        <v>26</v>
      </c>
      <c r="O6">
        <f t="shared" ref="O6:O7" si="0">SUM(C6:N6)</f>
        <v>124</v>
      </c>
    </row>
    <row r="7" spans="1:15">
      <c r="B7" t="s">
        <v>56</v>
      </c>
      <c r="C7">
        <f>VALUE(leden!D7)</f>
        <v>0</v>
      </c>
      <c r="D7">
        <f>VALUE(únor!D7)</f>
        <v>0</v>
      </c>
      <c r="E7">
        <f>VALUE(březen!D7)</f>
        <v>2</v>
      </c>
      <c r="F7">
        <f>VALUE(duben!D7)</f>
        <v>9</v>
      </c>
      <c r="G7">
        <f>VALUE(květen!D7)</f>
        <v>9</v>
      </c>
      <c r="H7">
        <f>VALUE(červen!D7)</f>
        <v>10</v>
      </c>
      <c r="I7">
        <f>VALUE(červenec!D7)</f>
        <v>4</v>
      </c>
      <c r="J7">
        <f>VALUE(srpen!D7)</f>
        <v>1</v>
      </c>
      <c r="K7">
        <f>VALUE(září!D7)</f>
        <v>7</v>
      </c>
      <c r="L7">
        <f>VALUE(říjen!D7)</f>
        <v>8</v>
      </c>
      <c r="M7">
        <f>VALUE(listopad!D7)</f>
        <v>7</v>
      </c>
      <c r="N7">
        <f>VALUE(prosinec!D7)</f>
        <v>1</v>
      </c>
      <c r="O7">
        <f t="shared" si="0"/>
        <v>58</v>
      </c>
    </row>
    <row r="12" spans="1:15">
      <c r="A12" t="s">
        <v>57</v>
      </c>
      <c r="B12" t="s">
        <v>55</v>
      </c>
      <c r="C12">
        <f>VALUE(leden!D12)</f>
        <v>8</v>
      </c>
      <c r="D12">
        <f>VALUE(únor!D12)</f>
        <v>5</v>
      </c>
      <c r="E12">
        <f>VALUE(březen!D12)</f>
        <v>10</v>
      </c>
      <c r="F12">
        <f>VALUE(duben!D12)</f>
        <v>11</v>
      </c>
      <c r="G12">
        <f>VALUE(květen!D12)</f>
        <v>4</v>
      </c>
      <c r="H12">
        <f>VALUE(červen!D12)</f>
        <v>9</v>
      </c>
      <c r="I12">
        <f>VALUE(červenec!D12)</f>
        <v>18</v>
      </c>
      <c r="J12">
        <f>VALUE(srpen!D12)</f>
        <v>19</v>
      </c>
      <c r="K12">
        <f>VALUE(září!D12)</f>
        <v>10</v>
      </c>
      <c r="L12">
        <f>VALUE(říjen!D12)</f>
        <v>10</v>
      </c>
      <c r="M12">
        <f>VALUE(listopad!D12)</f>
        <v>20</v>
      </c>
      <c r="N12">
        <f>VALUE(prosinec!D12)</f>
        <v>23</v>
      </c>
      <c r="O12">
        <f t="shared" ref="O12:O13" si="1">SUM(C12:N12)</f>
        <v>147</v>
      </c>
    </row>
    <row r="13" spans="1:15">
      <c r="B13" t="s">
        <v>56</v>
      </c>
      <c r="C13">
        <f>VALUE(leden!D13)</f>
        <v>0</v>
      </c>
      <c r="D13">
        <f>VALUE(únor!D13)</f>
        <v>1</v>
      </c>
      <c r="E13">
        <f>VALUE(březen!D13)</f>
        <v>3</v>
      </c>
      <c r="F13">
        <f>VALUE(duben!D13)</f>
        <v>10</v>
      </c>
      <c r="G13">
        <f>VALUE(květen!D13)</f>
        <v>11</v>
      </c>
      <c r="H13">
        <f>VALUE(červen!D13)</f>
        <v>11</v>
      </c>
      <c r="I13">
        <f>VALUE(červenec!D13)</f>
        <v>1</v>
      </c>
      <c r="J13">
        <f>VALUE(srpen!D13)</f>
        <v>2</v>
      </c>
      <c r="K13">
        <f>VALUE(září!D13)</f>
        <v>5</v>
      </c>
      <c r="L13">
        <f>VALUE(říjen!D13)</f>
        <v>10</v>
      </c>
      <c r="M13">
        <f>VALUE(listopad!D13)</f>
        <v>0</v>
      </c>
      <c r="N13">
        <f>VALUE(prosinec!D13)</f>
        <v>0</v>
      </c>
      <c r="O13">
        <f t="shared" si="1"/>
        <v>54</v>
      </c>
    </row>
    <row r="18" spans="1:15">
      <c r="A18" t="s">
        <v>58</v>
      </c>
      <c r="B18" t="s">
        <v>55</v>
      </c>
      <c r="C18">
        <f>VALUE(leden!D18)</f>
        <v>15</v>
      </c>
      <c r="D18">
        <f>VALUE(únor!D18)</f>
        <v>9</v>
      </c>
      <c r="E18">
        <f>VALUE(březen!D18)</f>
        <v>8</v>
      </c>
      <c r="F18">
        <f>VALUE(duben!D18)</f>
        <v>8</v>
      </c>
      <c r="G18">
        <f>VALUE(květen!D18)</f>
        <v>14</v>
      </c>
      <c r="H18">
        <f>VALUE(červen!D18)</f>
        <v>13</v>
      </c>
      <c r="I18">
        <f>VALUE(červenec!D18)</f>
        <v>16</v>
      </c>
      <c r="J18">
        <f>VALUE(srpen!D18)</f>
        <v>21</v>
      </c>
      <c r="K18">
        <f>VALUE(září!D18)</f>
        <v>14</v>
      </c>
      <c r="L18">
        <f>VALUE(říjen!D18)</f>
        <v>5</v>
      </c>
      <c r="M18">
        <f>VALUE(listopad!D18)</f>
        <v>12</v>
      </c>
      <c r="N18">
        <f>VALUE(prosinec!D18)</f>
        <v>17</v>
      </c>
      <c r="O18">
        <f t="shared" ref="O18:O19" si="2">SUM(C18:N18)</f>
        <v>152</v>
      </c>
    </row>
    <row r="19" spans="1:15">
      <c r="B19" t="s">
        <v>56</v>
      </c>
      <c r="C19">
        <f>VALUE(leden!D19)</f>
        <v>2</v>
      </c>
      <c r="D19">
        <f>VALUE(únor!D19)</f>
        <v>0</v>
      </c>
      <c r="E19">
        <f>VALUE(březen!D19)</f>
        <v>4</v>
      </c>
      <c r="F19">
        <f>VALUE(duben!D19)</f>
        <v>8</v>
      </c>
      <c r="G19">
        <f>VALUE(květen!D19)</f>
        <v>6</v>
      </c>
      <c r="H19">
        <f>VALUE(červen!D19)</f>
        <v>10</v>
      </c>
      <c r="I19">
        <f>VALUE(červenec!D19)</f>
        <v>5</v>
      </c>
      <c r="J19">
        <f>VALUE(srpen!D19)</f>
        <v>5</v>
      </c>
      <c r="K19">
        <f>VALUE(září!D19)</f>
        <v>7</v>
      </c>
      <c r="L19">
        <f>VALUE(říjen!D19)</f>
        <v>7</v>
      </c>
      <c r="M19">
        <f>VALUE(listopad!D19)</f>
        <v>6</v>
      </c>
      <c r="N19">
        <f>VALUE(prosinec!D19)</f>
        <v>2</v>
      </c>
      <c r="O19">
        <f t="shared" si="2"/>
        <v>62</v>
      </c>
    </row>
    <row r="21" spans="1:15">
      <c r="A21" t="s">
        <v>52</v>
      </c>
      <c r="O21" t="s">
        <v>53</v>
      </c>
    </row>
    <row r="22" spans="1:15">
      <c r="A22" s="9" t="s">
        <v>13</v>
      </c>
      <c r="B22" s="20" t="s">
        <v>14</v>
      </c>
      <c r="C22">
        <f>VALUE(leden!D22)</f>
        <v>3</v>
      </c>
      <c r="D22">
        <f>VALUE(únor!D22)</f>
        <v>5</v>
      </c>
      <c r="E22">
        <f>VALUE(březen!D22)</f>
        <v>0</v>
      </c>
      <c r="F22">
        <f>VALUE(duben!D22)</f>
        <v>0</v>
      </c>
      <c r="G22">
        <f>VALUE(květen!D22)</f>
        <v>0</v>
      </c>
      <c r="H22">
        <f>VALUE(červen!D22)</f>
        <v>0</v>
      </c>
      <c r="I22">
        <f>VALUE(červenec!D22)</f>
        <v>0</v>
      </c>
      <c r="J22">
        <f>VALUE(srpen!D22)</f>
        <v>0</v>
      </c>
      <c r="K22">
        <f>VALUE(září!D22)</f>
        <v>0</v>
      </c>
      <c r="L22">
        <f>VALUE(říjen!D22)</f>
        <v>0</v>
      </c>
      <c r="M22">
        <f>VALUE(listopad!D22)</f>
        <v>0</v>
      </c>
      <c r="N22">
        <f>VALUE(prosinec!D22)</f>
        <v>0</v>
      </c>
      <c r="O22">
        <f>SUM(C22:N22)</f>
        <v>8</v>
      </c>
    </row>
    <row r="23" spans="1:15">
      <c r="A23" s="9"/>
      <c r="B23" s="3" t="s">
        <v>15</v>
      </c>
      <c r="C23">
        <f>VALUE(leden!D23)</f>
        <v>21</v>
      </c>
      <c r="D23">
        <f>VALUE(únor!D23)</f>
        <v>20</v>
      </c>
      <c r="E23">
        <f>VALUE(březen!D23)</f>
        <v>23</v>
      </c>
      <c r="F23">
        <f>VALUE(duben!D23)</f>
        <v>16</v>
      </c>
      <c r="G23">
        <f>VALUE(květen!D23)</f>
        <v>6</v>
      </c>
      <c r="H23">
        <f>VALUE(červen!D23)</f>
        <v>0</v>
      </c>
      <c r="I23">
        <f>VALUE(červenec!D23)</f>
        <v>0</v>
      </c>
      <c r="J23">
        <f>VALUE(srpen!D23)</f>
        <v>0</v>
      </c>
      <c r="K23">
        <f>VALUE(září!D23)</f>
        <v>2</v>
      </c>
      <c r="L23">
        <f>VALUE(říjen!D23)</f>
        <v>6</v>
      </c>
      <c r="M23">
        <f>VALUE(listopad!D23)</f>
        <v>14</v>
      </c>
      <c r="N23">
        <f>VALUE(prosinec!D23)</f>
        <v>15</v>
      </c>
      <c r="O23">
        <f t="shared" ref="O23:O25" si="3">SUM(C23:N23)</f>
        <v>123</v>
      </c>
    </row>
    <row r="24" spans="1:15">
      <c r="A24" s="9"/>
      <c r="B24" s="3" t="s">
        <v>16</v>
      </c>
      <c r="C24">
        <f>VALUE(leden!D24)</f>
        <v>0</v>
      </c>
      <c r="D24">
        <f>VALUE(únor!D24)</f>
        <v>0</v>
      </c>
      <c r="E24">
        <f>VALUE(březen!D24)</f>
        <v>0</v>
      </c>
      <c r="F24">
        <f>VALUE(duben!D24)</f>
        <v>0</v>
      </c>
      <c r="G24">
        <f>VALUE(květen!D24)</f>
        <v>0</v>
      </c>
      <c r="H24">
        <f>VALUE(červen!D24)</f>
        <v>8</v>
      </c>
      <c r="I24">
        <f>VALUE(červenec!D24)</f>
        <v>19</v>
      </c>
      <c r="J24">
        <f>VALUE(srpen!D24)</f>
        <v>22</v>
      </c>
      <c r="K24">
        <f>VALUE(září!D24)</f>
        <v>5</v>
      </c>
      <c r="L24">
        <f>VALUE(říjen!D24)</f>
        <v>0</v>
      </c>
      <c r="M24">
        <f>VALUE(listopad!D24)</f>
        <v>0</v>
      </c>
      <c r="N24">
        <f>VALUE(prosinec!D24)</f>
        <v>0</v>
      </c>
      <c r="O24">
        <f t="shared" si="3"/>
        <v>54</v>
      </c>
    </row>
    <row r="25" spans="1:15" ht="13.5" thickBot="1">
      <c r="A25" s="8"/>
      <c r="B25" s="5" t="s">
        <v>17</v>
      </c>
      <c r="C25">
        <f>VALUE(leden!D25)</f>
        <v>0</v>
      </c>
      <c r="D25">
        <f>VALUE(únor!D25)</f>
        <v>0</v>
      </c>
      <c r="E25">
        <f>VALUE(březen!D25)</f>
        <v>0</v>
      </c>
      <c r="F25">
        <f>VALUE(duben!D25)</f>
        <v>0</v>
      </c>
      <c r="G25">
        <f>VALUE(květen!D25)</f>
        <v>0</v>
      </c>
      <c r="H25">
        <f>VALUE(červen!D25)</f>
        <v>2</v>
      </c>
      <c r="I25">
        <f>VALUE(červenec!D25)</f>
        <v>11</v>
      </c>
      <c r="J25">
        <f>VALUE(srpen!D25)</f>
        <v>14</v>
      </c>
      <c r="K25">
        <f>VALUE(září!D25)</f>
        <v>1</v>
      </c>
      <c r="L25">
        <f>VALUE(říjen!D25)</f>
        <v>0</v>
      </c>
      <c r="M25">
        <f>VALUE(listopad!D25)</f>
        <v>0</v>
      </c>
      <c r="N25">
        <f>VALUE(prosinec!D25)</f>
        <v>0</v>
      </c>
      <c r="O25">
        <f t="shared" si="3"/>
        <v>28</v>
      </c>
    </row>
    <row r="26" spans="1:15">
      <c r="A26" s="9"/>
      <c r="B26" s="20"/>
    </row>
    <row r="27" spans="1:15">
      <c r="A27" s="9" t="s">
        <v>12</v>
      </c>
      <c r="B27" s="3" t="s">
        <v>4</v>
      </c>
    </row>
    <row r="28" spans="1:15">
      <c r="A28" s="9"/>
      <c r="B28" s="3" t="s">
        <v>5</v>
      </c>
    </row>
    <row r="29" spans="1:15">
      <c r="A29" s="9"/>
      <c r="B29" s="3" t="s">
        <v>34</v>
      </c>
      <c r="C29">
        <f>VALUE(leden!D29)</f>
        <v>17</v>
      </c>
      <c r="D29">
        <f>VALUE(únor!D29)</f>
        <v>10</v>
      </c>
      <c r="E29">
        <f>VALUE(březen!D29)</f>
        <v>17</v>
      </c>
      <c r="F29">
        <f>VALUE(duben!D29)</f>
        <v>12</v>
      </c>
      <c r="G29">
        <f>VALUE(květen!D29)</f>
        <v>20</v>
      </c>
      <c r="H29">
        <f>VALUE(červen!D29)</f>
        <v>13</v>
      </c>
      <c r="I29">
        <f>VALUE(červenec!D29)</f>
        <v>14</v>
      </c>
      <c r="J29">
        <f>VALUE(srpen!D29)</f>
        <v>8</v>
      </c>
      <c r="K29">
        <f>VALUE(září!D29)</f>
        <v>14</v>
      </c>
      <c r="L29">
        <f>VALUE(říjen!D29)</f>
        <v>13</v>
      </c>
      <c r="M29">
        <f>VALUE(listopad!D29)</f>
        <v>16</v>
      </c>
      <c r="N29">
        <f>VALUE(prosinec!D29)</f>
        <v>9</v>
      </c>
      <c r="O29">
        <f t="shared" ref="O29:O31" si="4">SUM(C29:N29)</f>
        <v>163</v>
      </c>
    </row>
    <row r="30" spans="1:15">
      <c r="A30" s="9"/>
      <c r="B30" s="3" t="s">
        <v>19</v>
      </c>
      <c r="C30">
        <f>VALUE(leden!D30)</f>
        <v>11</v>
      </c>
      <c r="D30">
        <f>VALUE(únor!D30)</f>
        <v>7</v>
      </c>
      <c r="E30">
        <f>VALUE(březen!D30)</f>
        <v>9</v>
      </c>
      <c r="F30">
        <f>VALUE(duben!D30)</f>
        <v>8</v>
      </c>
      <c r="G30">
        <f>VALUE(květen!D30)</f>
        <v>13</v>
      </c>
      <c r="H30">
        <f>VALUE(červen!D30)</f>
        <v>8</v>
      </c>
      <c r="I30">
        <f>VALUE(červenec!D30)</f>
        <v>6</v>
      </c>
      <c r="J30">
        <f>VALUE(srpen!D30)</f>
        <v>5</v>
      </c>
      <c r="K30">
        <f>VALUE(září!D30)</f>
        <v>6</v>
      </c>
      <c r="L30">
        <f>VALUE(říjen!D30)</f>
        <v>8</v>
      </c>
      <c r="M30">
        <f>VALUE(listopad!D30)</f>
        <v>11</v>
      </c>
      <c r="N30">
        <f>VALUE(prosinec!D30)</f>
        <v>3</v>
      </c>
      <c r="O30">
        <f t="shared" si="4"/>
        <v>95</v>
      </c>
    </row>
    <row r="31" spans="1:15">
      <c r="A31" s="9"/>
      <c r="B31" s="3" t="s">
        <v>20</v>
      </c>
      <c r="C31">
        <f>VALUE(leden!D31)</f>
        <v>1</v>
      </c>
      <c r="D31">
        <f>VALUE(únor!D31)</f>
        <v>2</v>
      </c>
      <c r="E31">
        <f>VALUE(březen!D31)</f>
        <v>1</v>
      </c>
      <c r="F31">
        <f>VALUE(duben!D31)</f>
        <v>1</v>
      </c>
      <c r="G31">
        <f>VALUE(květen!D31)</f>
        <v>2</v>
      </c>
      <c r="H31">
        <f>VALUE(červen!D31)</f>
        <v>1</v>
      </c>
      <c r="I31">
        <f>VALUE(červenec!D31)</f>
        <v>1</v>
      </c>
      <c r="J31">
        <f>VALUE(srpen!D31)</f>
        <v>3</v>
      </c>
      <c r="K31">
        <f>VALUE(září!D31)</f>
        <v>1</v>
      </c>
      <c r="L31">
        <f>VALUE(říjen!D31)</f>
        <v>0</v>
      </c>
      <c r="M31">
        <f>VALUE(listopad!D31)</f>
        <v>1</v>
      </c>
      <c r="N31">
        <f>VALUE(prosinec!D31)</f>
        <v>0</v>
      </c>
      <c r="O31">
        <f t="shared" si="4"/>
        <v>14</v>
      </c>
    </row>
    <row r="32" spans="1:15" ht="13.5" thickBot="1">
      <c r="A32" s="8"/>
      <c r="B32" s="5" t="s">
        <v>8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14" workbookViewId="0">
      <selection activeCell="L46" sqref="L46"/>
    </sheetView>
  </sheetViews>
  <sheetFormatPr defaultRowHeight="12.75"/>
  <cols>
    <col min="1" max="1" width="4" customWidth="1"/>
    <col min="2" max="2" width="21.42578125" customWidth="1"/>
    <col min="3" max="3" width="13.140625" customWidth="1"/>
  </cols>
  <sheetData>
    <row r="1" spans="1:8">
      <c r="A1" s="78" t="s">
        <v>66</v>
      </c>
      <c r="D1">
        <f>VALUE(leden!C1)</f>
        <v>2015</v>
      </c>
    </row>
    <row r="2" spans="1:8" ht="13.5" thickBot="1">
      <c r="B2" t="s">
        <v>0</v>
      </c>
    </row>
    <row r="3" spans="1:8" ht="13.5" thickBot="1">
      <c r="A3" s="7"/>
      <c r="B3" s="10"/>
      <c r="C3" s="10"/>
      <c r="D3" s="10" t="s">
        <v>1</v>
      </c>
      <c r="E3" s="10">
        <f>VALUE(D1)</f>
        <v>2015</v>
      </c>
      <c r="F3" s="10" t="s">
        <v>2</v>
      </c>
      <c r="G3" s="10" t="s">
        <v>21</v>
      </c>
      <c r="H3" s="11" t="s">
        <v>22</v>
      </c>
    </row>
    <row r="4" spans="1:8" ht="13.5" thickBot="1">
      <c r="A4" s="185" t="s">
        <v>3</v>
      </c>
      <c r="B4" s="1" t="s">
        <v>5</v>
      </c>
      <c r="C4" s="1"/>
      <c r="D4" s="1">
        <v>8.1</v>
      </c>
      <c r="E4" s="1">
        <v>9.6999999999999993</v>
      </c>
      <c r="F4" s="1">
        <v>1.5999999999999996</v>
      </c>
      <c r="G4" s="43">
        <v>29</v>
      </c>
      <c r="H4" s="44">
        <v>-5.8</v>
      </c>
    </row>
    <row r="5" spans="1:8">
      <c r="A5" s="186"/>
      <c r="B5" s="3" t="s">
        <v>6</v>
      </c>
      <c r="C5" s="3"/>
      <c r="D5" s="45"/>
      <c r="E5" s="46">
        <v>124</v>
      </c>
      <c r="F5" s="47"/>
      <c r="G5" s="48"/>
      <c r="H5" s="48"/>
    </row>
    <row r="6" spans="1:8">
      <c r="A6" s="186"/>
      <c r="B6" s="3" t="s">
        <v>7</v>
      </c>
      <c r="C6" s="3"/>
      <c r="D6" s="45"/>
      <c r="E6" s="46">
        <v>58</v>
      </c>
      <c r="F6" s="49"/>
      <c r="G6" s="48"/>
      <c r="H6" s="48"/>
    </row>
    <row r="7" spans="1:8">
      <c r="A7" s="186"/>
      <c r="B7" s="50" t="s">
        <v>59</v>
      </c>
      <c r="C7" s="22" t="s">
        <v>60</v>
      </c>
      <c r="D7" s="51"/>
      <c r="E7" s="52">
        <v>15</v>
      </c>
      <c r="F7" s="53"/>
      <c r="G7" s="54"/>
      <c r="H7" s="54"/>
    </row>
    <row r="8" spans="1:8">
      <c r="A8" s="186"/>
      <c r="B8" s="55"/>
      <c r="C8" s="56" t="s">
        <v>61</v>
      </c>
      <c r="D8" s="57"/>
      <c r="E8" s="58">
        <v>4</v>
      </c>
      <c r="F8" s="53"/>
      <c r="G8" s="54"/>
      <c r="H8" s="54"/>
    </row>
    <row r="9" spans="1:8">
      <c r="A9" s="186"/>
      <c r="B9" s="55"/>
      <c r="C9" s="56" t="s">
        <v>62</v>
      </c>
      <c r="D9" s="57"/>
      <c r="E9" s="58">
        <v>1</v>
      </c>
      <c r="F9" s="53"/>
      <c r="G9" s="54"/>
      <c r="H9" s="54"/>
    </row>
    <row r="10" spans="1:8">
      <c r="A10" s="186"/>
      <c r="B10" s="55"/>
      <c r="C10" s="56" t="s">
        <v>147</v>
      </c>
      <c r="D10" s="57"/>
      <c r="E10" s="58">
        <v>1</v>
      </c>
      <c r="F10" s="53"/>
      <c r="G10" s="54"/>
      <c r="H10" s="54"/>
    </row>
    <row r="11" spans="1:8">
      <c r="A11" s="186"/>
      <c r="B11" s="50" t="s">
        <v>63</v>
      </c>
      <c r="C11" s="22" t="s">
        <v>60</v>
      </c>
      <c r="D11" s="59"/>
      <c r="E11" s="52">
        <v>2</v>
      </c>
      <c r="F11" s="53"/>
      <c r="G11" s="54"/>
      <c r="H11" s="54"/>
    </row>
    <row r="12" spans="1:8">
      <c r="A12" s="186"/>
      <c r="B12" s="60"/>
      <c r="C12" s="20" t="s">
        <v>61</v>
      </c>
      <c r="D12" s="61"/>
      <c r="E12" s="62">
        <v>0</v>
      </c>
      <c r="F12" s="53"/>
      <c r="G12" s="54"/>
      <c r="H12" s="54"/>
    </row>
    <row r="13" spans="1:8" ht="13.5" thickBot="1">
      <c r="A13" s="187"/>
      <c r="B13" s="63"/>
      <c r="C13" s="5" t="s">
        <v>62</v>
      </c>
      <c r="D13" s="64"/>
      <c r="E13" s="65">
        <v>0</v>
      </c>
      <c r="F13" s="66"/>
      <c r="G13" s="67"/>
      <c r="H13" s="67"/>
    </row>
    <row r="14" spans="1:8" ht="13.5" thickBot="1">
      <c r="A14" s="185" t="s">
        <v>10</v>
      </c>
      <c r="B14" s="60" t="s">
        <v>5</v>
      </c>
      <c r="C14" s="20"/>
      <c r="D14" s="1">
        <v>12.9</v>
      </c>
      <c r="E14" s="1">
        <v>14.8</v>
      </c>
      <c r="F14" s="1">
        <v>1.9000000000000004</v>
      </c>
      <c r="G14" s="43">
        <v>35.1</v>
      </c>
      <c r="H14" s="44">
        <v>-2.9</v>
      </c>
    </row>
    <row r="15" spans="1:8">
      <c r="A15" s="186"/>
      <c r="B15" s="68" t="s">
        <v>6</v>
      </c>
      <c r="C15" s="3"/>
      <c r="D15" s="45"/>
      <c r="E15" s="46">
        <v>147</v>
      </c>
      <c r="F15" s="47"/>
      <c r="G15" s="48"/>
      <c r="H15" s="48"/>
    </row>
    <row r="16" spans="1:8">
      <c r="A16" s="186"/>
      <c r="B16" s="68" t="s">
        <v>7</v>
      </c>
      <c r="C16" s="3"/>
      <c r="D16" s="45"/>
      <c r="E16" s="46">
        <v>54</v>
      </c>
      <c r="F16" s="49"/>
      <c r="G16" s="48"/>
      <c r="H16" s="48"/>
    </row>
    <row r="17" spans="1:8">
      <c r="A17" s="186"/>
      <c r="B17" s="68" t="s">
        <v>59</v>
      </c>
      <c r="C17" s="3" t="s">
        <v>60</v>
      </c>
      <c r="D17" s="51"/>
      <c r="E17" s="52">
        <v>22</v>
      </c>
      <c r="F17" s="53"/>
      <c r="G17" s="54"/>
      <c r="H17" s="54"/>
    </row>
    <row r="18" spans="1:8">
      <c r="A18" s="186"/>
      <c r="B18" s="68"/>
      <c r="C18" s="22" t="s">
        <v>61</v>
      </c>
      <c r="D18" s="57"/>
      <c r="E18" s="58">
        <v>4</v>
      </c>
      <c r="F18" s="53"/>
      <c r="G18" s="54"/>
      <c r="H18" s="54"/>
    </row>
    <row r="19" spans="1:8">
      <c r="A19" s="186"/>
      <c r="B19" s="55"/>
      <c r="C19" s="29" t="s">
        <v>62</v>
      </c>
      <c r="D19" s="57"/>
      <c r="E19" s="58">
        <v>2</v>
      </c>
      <c r="F19" s="53"/>
      <c r="G19" s="54"/>
      <c r="H19" s="54"/>
    </row>
    <row r="20" spans="1:8">
      <c r="A20" s="186"/>
      <c r="B20" s="55"/>
      <c r="C20" s="29" t="s">
        <v>147</v>
      </c>
      <c r="D20" s="57"/>
      <c r="E20" s="58">
        <v>1</v>
      </c>
      <c r="F20" s="53"/>
      <c r="G20" s="54"/>
      <c r="H20" s="54"/>
    </row>
    <row r="21" spans="1:8">
      <c r="A21" s="186"/>
      <c r="B21" s="55" t="s">
        <v>63</v>
      </c>
      <c r="C21" s="29" t="s">
        <v>60</v>
      </c>
      <c r="D21" s="59"/>
      <c r="E21" s="52">
        <v>0</v>
      </c>
      <c r="F21" s="53"/>
      <c r="G21" s="54"/>
      <c r="H21" s="54"/>
    </row>
    <row r="22" spans="1:8">
      <c r="A22" s="186"/>
      <c r="B22" s="55"/>
      <c r="C22" s="29" t="s">
        <v>61</v>
      </c>
      <c r="D22" s="61"/>
      <c r="E22" s="62">
        <v>0</v>
      </c>
      <c r="F22" s="53"/>
      <c r="G22" s="54"/>
      <c r="H22" s="54"/>
    </row>
    <row r="23" spans="1:8" ht="13.5" thickBot="1">
      <c r="A23" s="187"/>
      <c r="B23" s="55"/>
      <c r="C23" s="29" t="s">
        <v>62</v>
      </c>
      <c r="D23" s="64"/>
      <c r="E23" s="65">
        <v>0</v>
      </c>
      <c r="F23" s="66"/>
      <c r="G23" s="67"/>
      <c r="H23" s="67"/>
    </row>
    <row r="24" spans="1:8" ht="13.5" thickBot="1">
      <c r="A24" s="185" t="s">
        <v>11</v>
      </c>
      <c r="B24" s="69" t="s">
        <v>5</v>
      </c>
      <c r="C24" s="1"/>
      <c r="D24" s="1">
        <v>1.7</v>
      </c>
      <c r="E24" s="1">
        <v>3.1</v>
      </c>
      <c r="F24" s="1">
        <v>1.4000000000000001</v>
      </c>
      <c r="G24" s="43">
        <v>20</v>
      </c>
      <c r="H24" s="44">
        <v>-17.3</v>
      </c>
    </row>
    <row r="25" spans="1:8">
      <c r="A25" s="186"/>
      <c r="B25" s="68" t="s">
        <v>6</v>
      </c>
      <c r="C25" s="3"/>
      <c r="D25" s="45"/>
      <c r="E25" s="46">
        <v>152</v>
      </c>
      <c r="F25" s="47"/>
      <c r="G25" s="48"/>
      <c r="H25" s="48"/>
    </row>
    <row r="26" spans="1:8">
      <c r="A26" s="186"/>
      <c r="B26" s="68" t="s">
        <v>7</v>
      </c>
      <c r="C26" s="3"/>
      <c r="D26" s="45"/>
      <c r="E26" s="46">
        <v>62</v>
      </c>
      <c r="F26" s="49"/>
      <c r="G26" s="48"/>
      <c r="H26" s="48"/>
    </row>
    <row r="27" spans="1:8">
      <c r="A27" s="186"/>
      <c r="B27" s="68" t="s">
        <v>59</v>
      </c>
      <c r="C27" s="3" t="s">
        <v>60</v>
      </c>
      <c r="D27" s="51"/>
      <c r="E27" s="52">
        <v>11</v>
      </c>
      <c r="F27" s="53"/>
      <c r="G27" s="54"/>
      <c r="H27" s="54"/>
    </row>
    <row r="28" spans="1:8">
      <c r="A28" s="186"/>
      <c r="B28" s="68"/>
      <c r="C28" s="22" t="s">
        <v>61</v>
      </c>
      <c r="D28" s="57"/>
      <c r="E28" s="58">
        <v>2</v>
      </c>
      <c r="F28" s="53"/>
      <c r="G28" s="54"/>
      <c r="H28" s="54"/>
    </row>
    <row r="29" spans="1:8">
      <c r="A29" s="186"/>
      <c r="B29" s="55"/>
      <c r="C29" s="29" t="s">
        <v>62</v>
      </c>
      <c r="D29" s="57"/>
      <c r="E29" s="58">
        <v>2</v>
      </c>
      <c r="F29" s="53"/>
      <c r="G29" s="54"/>
      <c r="H29" s="54"/>
    </row>
    <row r="30" spans="1:8">
      <c r="A30" s="186"/>
      <c r="B30" s="55"/>
      <c r="C30" s="29" t="s">
        <v>147</v>
      </c>
      <c r="D30" s="57"/>
      <c r="E30" s="58">
        <v>1</v>
      </c>
      <c r="F30" s="53"/>
      <c r="G30" s="54"/>
      <c r="H30" s="54"/>
    </row>
    <row r="31" spans="1:8">
      <c r="A31" s="186"/>
      <c r="B31" s="55" t="s">
        <v>63</v>
      </c>
      <c r="C31" s="29" t="s">
        <v>60</v>
      </c>
      <c r="D31" s="59"/>
      <c r="E31" s="52">
        <v>3</v>
      </c>
      <c r="F31" s="53"/>
      <c r="G31" s="54"/>
      <c r="H31" s="54"/>
    </row>
    <row r="32" spans="1:8">
      <c r="A32" s="186"/>
      <c r="B32" s="55"/>
      <c r="C32" s="29" t="s">
        <v>61</v>
      </c>
      <c r="D32" s="61"/>
      <c r="E32" s="62">
        <v>0</v>
      </c>
      <c r="F32" s="53"/>
      <c r="G32" s="54"/>
      <c r="H32" s="54"/>
    </row>
    <row r="33" spans="1:8" ht="13.5" thickBot="1">
      <c r="A33" s="187"/>
      <c r="B33" s="63"/>
      <c r="C33" s="23" t="s">
        <v>62</v>
      </c>
      <c r="D33" s="64"/>
      <c r="E33" s="65">
        <v>0</v>
      </c>
      <c r="F33" s="53"/>
      <c r="G33" s="54"/>
      <c r="H33" s="54"/>
    </row>
    <row r="34" spans="1:8">
      <c r="A34" s="9"/>
      <c r="B34" s="60" t="s">
        <v>13</v>
      </c>
      <c r="C34" s="20" t="s">
        <v>14</v>
      </c>
      <c r="D34" s="20"/>
      <c r="E34" s="21">
        <v>8</v>
      </c>
      <c r="F34" s="16"/>
      <c r="G34" s="17"/>
      <c r="H34" s="17"/>
    </row>
    <row r="35" spans="1:8">
      <c r="A35" s="9"/>
      <c r="B35" s="68"/>
      <c r="C35" s="3" t="s">
        <v>15</v>
      </c>
      <c r="D35" s="3"/>
      <c r="E35" s="22">
        <v>123</v>
      </c>
      <c r="F35" s="16"/>
      <c r="G35" s="17"/>
      <c r="H35" s="17"/>
    </row>
    <row r="36" spans="1:8">
      <c r="A36" s="9"/>
      <c r="B36" s="68"/>
      <c r="C36" s="3" t="s">
        <v>16</v>
      </c>
      <c r="D36" s="3"/>
      <c r="E36" s="22">
        <v>54</v>
      </c>
      <c r="F36" s="16"/>
      <c r="G36" s="17"/>
      <c r="H36" s="17"/>
    </row>
    <row r="37" spans="1:8" ht="13.5" thickBot="1">
      <c r="A37" s="8"/>
      <c r="B37" s="63"/>
      <c r="C37" s="5" t="s">
        <v>17</v>
      </c>
      <c r="D37" s="5"/>
      <c r="E37" s="23">
        <v>28</v>
      </c>
      <c r="F37" s="18"/>
      <c r="G37" s="19"/>
      <c r="H37" s="19"/>
    </row>
    <row r="38" spans="1:8">
      <c r="A38" s="9"/>
      <c r="B38" s="55"/>
      <c r="C38" s="12"/>
      <c r="D38" s="12"/>
      <c r="E38" s="29"/>
      <c r="F38" s="17" t="s">
        <v>2</v>
      </c>
      <c r="G38" s="17" t="s">
        <v>18</v>
      </c>
      <c r="H38" s="17" t="s">
        <v>35</v>
      </c>
    </row>
    <row r="39" spans="1:8" ht="13.5" thickBot="1">
      <c r="A39" s="186"/>
      <c r="B39" s="68" t="s">
        <v>5</v>
      </c>
      <c r="C39" s="3"/>
      <c r="D39" s="3">
        <v>811</v>
      </c>
      <c r="E39" s="3">
        <v>573.6</v>
      </c>
      <c r="F39" s="12">
        <v>-237.39999999999998</v>
      </c>
      <c r="G39" s="39">
        <v>70.727496917385949</v>
      </c>
      <c r="H39" s="13">
        <v>28.1</v>
      </c>
    </row>
    <row r="40" spans="1:8">
      <c r="A40" s="186"/>
      <c r="B40" s="68" t="s">
        <v>34</v>
      </c>
      <c r="C40" s="3"/>
      <c r="D40" s="3"/>
      <c r="E40" s="22">
        <v>163</v>
      </c>
      <c r="F40" s="15"/>
      <c r="G40" s="70"/>
      <c r="H40" s="71"/>
    </row>
    <row r="41" spans="1:8">
      <c r="A41" s="186"/>
      <c r="B41" s="68" t="s">
        <v>19</v>
      </c>
      <c r="C41" s="3"/>
      <c r="D41" s="3"/>
      <c r="E41" s="22">
        <v>95</v>
      </c>
      <c r="F41" s="16"/>
      <c r="G41" s="17"/>
      <c r="H41" s="17"/>
    </row>
    <row r="42" spans="1:8">
      <c r="A42" s="186"/>
      <c r="B42" s="68" t="s">
        <v>20</v>
      </c>
      <c r="C42" s="3"/>
      <c r="D42" s="3"/>
      <c r="E42" s="22">
        <v>14</v>
      </c>
      <c r="F42" s="16"/>
      <c r="G42" s="17"/>
      <c r="H42" s="17"/>
    </row>
    <row r="43" spans="1:8" ht="13.5" thickBot="1">
      <c r="A43" s="187"/>
      <c r="B43" s="68" t="s">
        <v>8</v>
      </c>
      <c r="C43" s="3" t="s">
        <v>60</v>
      </c>
      <c r="D43" s="3"/>
      <c r="E43" s="22">
        <v>4</v>
      </c>
      <c r="F43" s="16"/>
      <c r="G43" s="17"/>
      <c r="H43" s="17"/>
    </row>
    <row r="44" spans="1:8">
      <c r="A44" s="188" t="s">
        <v>23</v>
      </c>
      <c r="B44" s="72"/>
      <c r="C44" s="10"/>
      <c r="D44" s="10"/>
      <c r="E44" s="129" t="s">
        <v>24</v>
      </c>
      <c r="F44" s="129"/>
      <c r="G44" s="130"/>
    </row>
    <row r="45" spans="1:8" ht="13.5" thickBot="1">
      <c r="A45" s="186"/>
      <c r="B45" s="73" t="s">
        <v>64</v>
      </c>
      <c r="C45" s="14"/>
      <c r="D45" s="14">
        <f>VALUE(D1)</f>
        <v>2015</v>
      </c>
      <c r="E45" s="12" t="s">
        <v>25</v>
      </c>
      <c r="F45" s="12" t="s">
        <v>26</v>
      </c>
      <c r="G45" s="13" t="s">
        <v>27</v>
      </c>
    </row>
    <row r="46" spans="1:8" ht="14.25">
      <c r="A46" s="186"/>
      <c r="B46" s="69" t="s">
        <v>28</v>
      </c>
      <c r="C46" s="1"/>
      <c r="D46" s="24">
        <v>3648</v>
      </c>
      <c r="E46" s="24">
        <v>3325.2656324278446</v>
      </c>
      <c r="F46" s="24">
        <v>3841.0749999999998</v>
      </c>
      <c r="G46" s="41">
        <v>2767.3</v>
      </c>
    </row>
    <row r="47" spans="1:8" ht="14.25">
      <c r="A47" s="186"/>
      <c r="B47" s="68" t="s">
        <v>29</v>
      </c>
      <c r="C47" s="3"/>
      <c r="D47" s="35">
        <v>2724</v>
      </c>
      <c r="E47" s="35">
        <v>2487.1301740237686</v>
      </c>
      <c r="F47" s="35">
        <v>2973.9749999999999</v>
      </c>
      <c r="G47" s="42">
        <v>1989.6000000000004</v>
      </c>
    </row>
    <row r="48" spans="1:8" ht="14.25">
      <c r="A48" s="186"/>
      <c r="B48" s="68" t="s">
        <v>30</v>
      </c>
      <c r="C48" s="3"/>
      <c r="D48" s="35">
        <v>2197</v>
      </c>
      <c r="E48" s="35">
        <v>1997.0406791171474</v>
      </c>
      <c r="F48" s="35">
        <v>2489.0750000000003</v>
      </c>
      <c r="G48" s="42">
        <v>1553.9000000000005</v>
      </c>
    </row>
    <row r="49" spans="1:7" ht="15" thickBot="1">
      <c r="A49" s="186"/>
      <c r="B49" s="63" t="s">
        <v>31</v>
      </c>
      <c r="C49" s="5"/>
      <c r="D49" s="34">
        <v>1180</v>
      </c>
      <c r="E49" s="34">
        <v>998.19955008488955</v>
      </c>
      <c r="F49" s="34">
        <v>1442.8000000000004</v>
      </c>
      <c r="G49" s="32">
        <v>629</v>
      </c>
    </row>
    <row r="50" spans="1:7">
      <c r="A50" s="186"/>
      <c r="B50" s="10"/>
      <c r="C50" s="10"/>
      <c r="D50" s="74"/>
      <c r="E50" s="75"/>
      <c r="F50" s="75"/>
      <c r="G50" s="76"/>
    </row>
    <row r="51" spans="1:7" ht="13.5" thickBot="1">
      <c r="A51" s="186"/>
      <c r="B51" s="77" t="s">
        <v>65</v>
      </c>
      <c r="D51" s="14">
        <f>VALUE(D1)</f>
        <v>2015</v>
      </c>
      <c r="E51" s="12" t="s">
        <v>25</v>
      </c>
      <c r="F51" s="12" t="s">
        <v>26</v>
      </c>
      <c r="G51" s="13" t="s">
        <v>27</v>
      </c>
    </row>
    <row r="52" spans="1:7" ht="14.25">
      <c r="A52" s="186"/>
      <c r="B52" s="1" t="s">
        <v>28</v>
      </c>
      <c r="C52" s="1"/>
      <c r="D52" s="24">
        <v>3126</v>
      </c>
      <c r="E52" s="24">
        <v>2860.681553480475</v>
      </c>
      <c r="F52" s="24">
        <v>3338.0749999999998</v>
      </c>
      <c r="G52" s="41">
        <v>2357.2000000000003</v>
      </c>
    </row>
    <row r="53" spans="1:7" ht="14.25">
      <c r="A53" s="186"/>
      <c r="B53" s="3" t="s">
        <v>29</v>
      </c>
      <c r="C53" s="3"/>
      <c r="D53" s="35">
        <v>2430</v>
      </c>
      <c r="E53" s="35">
        <v>2204.8485950764002</v>
      </c>
      <c r="F53" s="35">
        <v>2671.5749999999998</v>
      </c>
      <c r="G53" s="42">
        <v>1748.7000000000003</v>
      </c>
    </row>
    <row r="54" spans="1:7" ht="14.25">
      <c r="A54" s="186"/>
      <c r="B54" s="3" t="s">
        <v>30</v>
      </c>
      <c r="C54" s="3"/>
      <c r="D54" s="35">
        <v>2029</v>
      </c>
      <c r="E54" s="35">
        <v>1808.0748896434632</v>
      </c>
      <c r="F54" s="35">
        <v>2268.7750000000001</v>
      </c>
      <c r="G54" s="42">
        <v>1397.6000000000004</v>
      </c>
    </row>
    <row r="55" spans="1:7" ht="15" thickBot="1">
      <c r="A55" s="187"/>
      <c r="B55" s="5" t="s">
        <v>31</v>
      </c>
      <c r="C55" s="5"/>
      <c r="D55" s="34">
        <v>1153</v>
      </c>
      <c r="E55" s="34">
        <v>948.53902376910014</v>
      </c>
      <c r="F55" s="34">
        <v>1387.1</v>
      </c>
      <c r="G55" s="32">
        <v>604</v>
      </c>
    </row>
  </sheetData>
  <mergeCells count="6">
    <mergeCell ref="E44:G44"/>
    <mergeCell ref="A4:A13"/>
    <mergeCell ref="A14:A23"/>
    <mergeCell ref="A24:A33"/>
    <mergeCell ref="A39:A43"/>
    <mergeCell ref="A44:A55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R20" sqref="Q20:R20"/>
    </sheetView>
  </sheetViews>
  <sheetFormatPr defaultRowHeight="12.75"/>
  <cols>
    <col min="1" max="1" width="13" style="81" customWidth="1"/>
    <col min="2" max="2" width="21.85546875" style="81" customWidth="1"/>
    <col min="3" max="16384" width="9.140625" style="81"/>
  </cols>
  <sheetData>
    <row r="1" spans="1:7">
      <c r="A1" s="81" t="s">
        <v>43</v>
      </c>
      <c r="C1" s="81">
        <f>VALUE(leden!C1)</f>
        <v>2015</v>
      </c>
    </row>
    <row r="2" spans="1:7" ht="13.5" thickBot="1">
      <c r="B2" s="81" t="s">
        <v>0</v>
      </c>
    </row>
    <row r="3" spans="1:7" ht="13.5" thickBot="1">
      <c r="A3" s="82"/>
      <c r="B3" s="83"/>
      <c r="C3" s="83" t="s">
        <v>1</v>
      </c>
      <c r="D3" s="83">
        <f>VALUE(C1)</f>
        <v>2015</v>
      </c>
      <c r="E3" s="83" t="s">
        <v>2</v>
      </c>
      <c r="F3" s="83" t="s">
        <v>21</v>
      </c>
      <c r="G3" s="84" t="s">
        <v>22</v>
      </c>
    </row>
    <row r="4" spans="1:7">
      <c r="A4" s="82" t="s">
        <v>3</v>
      </c>
      <c r="B4" s="85" t="s">
        <v>4</v>
      </c>
      <c r="C4" s="86">
        <v>-1</v>
      </c>
      <c r="D4" s="86">
        <v>0.8</v>
      </c>
      <c r="E4" s="86">
        <f>+D4-C4</f>
        <v>1.8</v>
      </c>
      <c r="F4" s="83">
        <v>6.1</v>
      </c>
      <c r="G4" s="87">
        <v>-3.5</v>
      </c>
    </row>
    <row r="5" spans="1:7" ht="13.5" thickBot="1">
      <c r="A5" s="88"/>
      <c r="B5" s="89" t="s">
        <v>5</v>
      </c>
      <c r="C5" s="89">
        <v>-1.4</v>
      </c>
      <c r="D5" s="89">
        <v>1.1000000000000001</v>
      </c>
      <c r="E5" s="90">
        <f>+D5-C5</f>
        <v>2.5</v>
      </c>
      <c r="F5" s="91">
        <f>VALUE(leden!F5)</f>
        <v>9.6999999999999993</v>
      </c>
      <c r="G5" s="92">
        <f>VALUE(leden!G5)</f>
        <v>-5.8</v>
      </c>
    </row>
    <row r="6" spans="1:7">
      <c r="A6" s="88"/>
      <c r="B6" s="89" t="s">
        <v>6</v>
      </c>
      <c r="C6" s="93"/>
      <c r="D6" s="94">
        <v>5</v>
      </c>
      <c r="E6" s="95"/>
      <c r="F6" s="96"/>
      <c r="G6" s="96"/>
    </row>
    <row r="7" spans="1:7" ht="13.5" thickBot="1">
      <c r="A7" s="88"/>
      <c r="B7" s="89" t="s">
        <v>7</v>
      </c>
      <c r="C7" s="93"/>
      <c r="D7" s="94">
        <v>0</v>
      </c>
      <c r="E7" s="97"/>
      <c r="F7" s="98"/>
      <c r="G7" s="98"/>
    </row>
    <row r="8" spans="1:7">
      <c r="A8" s="88"/>
      <c r="B8" s="89" t="s">
        <v>8</v>
      </c>
      <c r="C8" s="147"/>
      <c r="D8" s="148"/>
      <c r="E8" s="149"/>
      <c r="F8" s="149"/>
      <c r="G8" s="150"/>
    </row>
    <row r="9" spans="1:7" ht="13.5" thickBot="1">
      <c r="A9" s="99"/>
      <c r="B9" s="91" t="s">
        <v>9</v>
      </c>
      <c r="C9" s="151"/>
      <c r="D9" s="152"/>
      <c r="E9" s="152"/>
      <c r="F9" s="152"/>
      <c r="G9" s="153"/>
    </row>
    <row r="10" spans="1:7">
      <c r="A10" s="88" t="s">
        <v>10</v>
      </c>
      <c r="B10" s="100" t="s">
        <v>4</v>
      </c>
      <c r="C10" s="100">
        <v>2.9</v>
      </c>
      <c r="D10" s="100">
        <v>3.7</v>
      </c>
      <c r="E10" s="85">
        <f>+D10-C10</f>
        <v>0.80000000000000027</v>
      </c>
      <c r="F10" s="83">
        <v>12.1</v>
      </c>
      <c r="G10" s="87">
        <v>-1.8</v>
      </c>
    </row>
    <row r="11" spans="1:7" ht="13.5" thickBot="1">
      <c r="A11" s="88"/>
      <c r="B11" s="89" t="s">
        <v>5</v>
      </c>
      <c r="C11" s="89">
        <v>2.1</v>
      </c>
      <c r="D11" s="89">
        <v>3.7</v>
      </c>
      <c r="E11" s="90">
        <f>+D11-C11</f>
        <v>1.6</v>
      </c>
      <c r="F11" s="91">
        <f>VALUE(leden!F11)</f>
        <v>12.2</v>
      </c>
      <c r="G11" s="92">
        <f>VALUE(leden!G11)</f>
        <v>-2.9</v>
      </c>
    </row>
    <row r="12" spans="1:7">
      <c r="A12" s="88"/>
      <c r="B12" s="89" t="s">
        <v>6</v>
      </c>
      <c r="C12" s="93"/>
      <c r="D12" s="89">
        <v>5</v>
      </c>
      <c r="E12" s="95"/>
      <c r="F12" s="96"/>
      <c r="G12" s="96"/>
    </row>
    <row r="13" spans="1:7" ht="13.5" thickBot="1">
      <c r="A13" s="88"/>
      <c r="B13" s="89" t="s">
        <v>7</v>
      </c>
      <c r="C13" s="93"/>
      <c r="D13" s="89">
        <v>1</v>
      </c>
      <c r="E13" s="97"/>
      <c r="F13" s="98"/>
      <c r="G13" s="98"/>
    </row>
    <row r="14" spans="1:7">
      <c r="A14" s="88"/>
      <c r="B14" s="89" t="s">
        <v>8</v>
      </c>
      <c r="C14" s="147"/>
      <c r="D14" s="148"/>
      <c r="E14" s="148"/>
      <c r="F14" s="148"/>
      <c r="G14" s="154"/>
    </row>
    <row r="15" spans="1:7" ht="13.5" thickBot="1">
      <c r="A15" s="88"/>
      <c r="B15" s="101" t="s">
        <v>9</v>
      </c>
      <c r="C15" s="151"/>
      <c r="D15" s="152"/>
      <c r="E15" s="152"/>
      <c r="F15" s="152"/>
      <c r="G15" s="153"/>
    </row>
    <row r="16" spans="1:7">
      <c r="A16" s="82" t="s">
        <v>11</v>
      </c>
      <c r="B16" s="85" t="s">
        <v>4</v>
      </c>
      <c r="C16" s="85">
        <v>-6.2</v>
      </c>
      <c r="D16" s="86">
        <v>-4.3</v>
      </c>
      <c r="E16" s="85">
        <f>+D16-C16</f>
        <v>1.9000000000000004</v>
      </c>
      <c r="F16" s="83">
        <v>2.2999999999999998</v>
      </c>
      <c r="G16" s="87">
        <v>-11.2</v>
      </c>
    </row>
    <row r="17" spans="1:7" ht="13.5" thickBot="1">
      <c r="A17" s="88"/>
      <c r="B17" s="89" t="s">
        <v>5</v>
      </c>
      <c r="C17" s="89">
        <v>-6.2</v>
      </c>
      <c r="D17" s="89">
        <v>-3.6</v>
      </c>
      <c r="E17" s="90">
        <f>+D17-C17</f>
        <v>2.6</v>
      </c>
      <c r="F17" s="91">
        <f>VALUE(leden!F17)</f>
        <v>3.9</v>
      </c>
      <c r="G17" s="102">
        <f>VALUE(leden!G17)</f>
        <v>-17.3</v>
      </c>
    </row>
    <row r="18" spans="1:7">
      <c r="A18" s="88"/>
      <c r="B18" s="89" t="s">
        <v>6</v>
      </c>
      <c r="C18" s="93"/>
      <c r="D18" s="89">
        <v>9</v>
      </c>
      <c r="E18" s="95"/>
      <c r="F18" s="96"/>
      <c r="G18" s="96"/>
    </row>
    <row r="19" spans="1:7" ht="13.5" thickBot="1">
      <c r="A19" s="88"/>
      <c r="B19" s="89" t="s">
        <v>7</v>
      </c>
      <c r="C19" s="93"/>
      <c r="D19" s="89">
        <v>0</v>
      </c>
      <c r="E19" s="97"/>
      <c r="F19" s="98"/>
      <c r="G19" s="98"/>
    </row>
    <row r="20" spans="1:7">
      <c r="A20" s="88"/>
      <c r="B20" s="89" t="s">
        <v>8</v>
      </c>
      <c r="C20" s="155" t="s">
        <v>74</v>
      </c>
      <c r="D20" s="148"/>
      <c r="E20" s="148"/>
      <c r="F20" s="148"/>
      <c r="G20" s="154"/>
    </row>
    <row r="21" spans="1:7" ht="13.5" thickBot="1">
      <c r="A21" s="99"/>
      <c r="B21" s="91" t="s">
        <v>9</v>
      </c>
      <c r="C21" s="151"/>
      <c r="D21" s="152"/>
      <c r="E21" s="152"/>
      <c r="F21" s="152"/>
      <c r="G21" s="153"/>
    </row>
    <row r="22" spans="1:7">
      <c r="A22" s="88" t="s">
        <v>13</v>
      </c>
      <c r="B22" s="100" t="s">
        <v>14</v>
      </c>
      <c r="C22" s="100">
        <v>8.5</v>
      </c>
      <c r="D22" s="100">
        <v>5</v>
      </c>
      <c r="E22" s="103">
        <f>+D22-C22</f>
        <v>-3.5</v>
      </c>
      <c r="F22" s="104">
        <v>26</v>
      </c>
      <c r="G22" s="105">
        <v>0</v>
      </c>
    </row>
    <row r="23" spans="1:7">
      <c r="A23" s="88"/>
      <c r="B23" s="89" t="s">
        <v>15</v>
      </c>
      <c r="C23" s="89">
        <v>23.6</v>
      </c>
      <c r="D23" s="89">
        <v>20</v>
      </c>
      <c r="E23" s="94">
        <f>+D23-C23</f>
        <v>-3.6000000000000014</v>
      </c>
      <c r="F23" s="106">
        <v>29</v>
      </c>
      <c r="G23" s="107">
        <v>15</v>
      </c>
    </row>
    <row r="24" spans="1:7">
      <c r="A24" s="88"/>
      <c r="B24" s="89" t="s">
        <v>16</v>
      </c>
      <c r="C24" s="89">
        <v>0</v>
      </c>
      <c r="D24" s="89">
        <v>0</v>
      </c>
      <c r="E24" s="94">
        <f>+D24-C24</f>
        <v>0</v>
      </c>
      <c r="F24" s="106"/>
      <c r="G24" s="107"/>
    </row>
    <row r="25" spans="1:7" ht="13.5" thickBot="1">
      <c r="A25" s="99"/>
      <c r="B25" s="91" t="s">
        <v>17</v>
      </c>
      <c r="C25" s="91">
        <v>0</v>
      </c>
      <c r="D25" s="91">
        <v>0</v>
      </c>
      <c r="E25" s="108">
        <f>+D25-C25</f>
        <v>0</v>
      </c>
      <c r="F25" s="109"/>
      <c r="G25" s="102"/>
    </row>
    <row r="26" spans="1:7">
      <c r="A26" s="88"/>
      <c r="B26" s="100"/>
      <c r="C26" s="100" t="s">
        <v>1</v>
      </c>
      <c r="D26" s="100">
        <f>VALUE(C1)</f>
        <v>2015</v>
      </c>
      <c r="E26" s="110" t="s">
        <v>2</v>
      </c>
      <c r="F26" s="103" t="s">
        <v>18</v>
      </c>
      <c r="G26" s="111" t="s">
        <v>35</v>
      </c>
    </row>
    <row r="27" spans="1:7">
      <c r="A27" s="88" t="s">
        <v>12</v>
      </c>
      <c r="B27" s="89" t="s">
        <v>4</v>
      </c>
      <c r="C27" s="89">
        <v>38</v>
      </c>
      <c r="D27" s="112">
        <v>41.1</v>
      </c>
      <c r="E27" s="89">
        <f>+D27-C27</f>
        <v>3.1000000000000014</v>
      </c>
      <c r="F27" s="113">
        <f>+D27/C27*100</f>
        <v>108.15789473684212</v>
      </c>
      <c r="G27" s="114">
        <v>12.3</v>
      </c>
    </row>
    <row r="28" spans="1:7" ht="13.5" thickBot="1">
      <c r="A28" s="88"/>
      <c r="B28" s="89" t="s">
        <v>5</v>
      </c>
      <c r="C28" s="89">
        <v>75</v>
      </c>
      <c r="D28" s="89">
        <v>95</v>
      </c>
      <c r="E28" s="90">
        <f>+D28-C28</f>
        <v>20</v>
      </c>
      <c r="F28" s="113">
        <f>+D28/C28*100</f>
        <v>126.66666666666666</v>
      </c>
      <c r="G28" s="92">
        <v>12.3</v>
      </c>
    </row>
    <row r="29" spans="1:7">
      <c r="A29" s="88"/>
      <c r="B29" s="89" t="s">
        <v>34</v>
      </c>
      <c r="C29" s="89">
        <v>15</v>
      </c>
      <c r="D29" s="89">
        <v>10</v>
      </c>
      <c r="E29" s="94">
        <f>+D29-C29</f>
        <v>-5</v>
      </c>
      <c r="F29" s="95"/>
    </row>
    <row r="30" spans="1:7">
      <c r="A30" s="88"/>
      <c r="B30" s="89" t="s">
        <v>19</v>
      </c>
      <c r="C30" s="89">
        <v>8</v>
      </c>
      <c r="D30" s="89">
        <v>7</v>
      </c>
      <c r="E30" s="94">
        <f>+D30-C30</f>
        <v>-1</v>
      </c>
      <c r="F30" s="115"/>
    </row>
    <row r="31" spans="1:7" ht="13.5" thickBot="1">
      <c r="A31" s="88"/>
      <c r="B31" s="89" t="s">
        <v>20</v>
      </c>
      <c r="C31" s="89">
        <v>1</v>
      </c>
      <c r="D31" s="89">
        <v>2</v>
      </c>
      <c r="E31" s="94">
        <f>+D31-C31</f>
        <v>1</v>
      </c>
      <c r="F31" s="97"/>
    </row>
    <row r="32" spans="1:7" ht="13.5" thickBot="1">
      <c r="A32" s="99"/>
      <c r="B32" s="91" t="s">
        <v>8</v>
      </c>
      <c r="C32" s="142" t="s">
        <v>73</v>
      </c>
      <c r="D32" s="143"/>
      <c r="E32" s="143"/>
      <c r="F32" s="144"/>
    </row>
    <row r="33" spans="1:6">
      <c r="A33" s="82" t="s">
        <v>23</v>
      </c>
      <c r="B33" s="83"/>
      <c r="C33" s="83"/>
      <c r="D33" s="145" t="s">
        <v>24</v>
      </c>
      <c r="E33" s="145"/>
      <c r="F33" s="146"/>
    </row>
    <row r="34" spans="1:6" ht="13.5" thickBot="1">
      <c r="A34" s="88" t="s">
        <v>36</v>
      </c>
      <c r="B34" s="116"/>
      <c r="C34" s="116">
        <f>VALUE(C1)</f>
        <v>2015</v>
      </c>
      <c r="D34" s="101" t="s">
        <v>25</v>
      </c>
      <c r="E34" s="101" t="s">
        <v>26</v>
      </c>
      <c r="F34" s="114" t="s">
        <v>27</v>
      </c>
    </row>
    <row r="35" spans="1:6" ht="14.25">
      <c r="A35" s="88"/>
      <c r="B35" s="85" t="s">
        <v>28</v>
      </c>
      <c r="C35" s="117">
        <v>115</v>
      </c>
      <c r="D35" s="86">
        <v>89.179053480475389</v>
      </c>
      <c r="E35" s="86">
        <v>221.89999999999998</v>
      </c>
      <c r="F35" s="118">
        <v>18.700000000000003</v>
      </c>
    </row>
    <row r="36" spans="1:6" ht="14.25">
      <c r="A36" s="88"/>
      <c r="B36" s="89" t="s">
        <v>29</v>
      </c>
      <c r="C36" s="119">
        <v>34</v>
      </c>
      <c r="D36" s="112">
        <v>32.603989813242791</v>
      </c>
      <c r="E36" s="112">
        <v>103.95000000000002</v>
      </c>
      <c r="F36" s="120">
        <v>2.5999999999999996</v>
      </c>
    </row>
    <row r="37" spans="1:6" ht="14.25">
      <c r="A37" s="88"/>
      <c r="B37" s="89" t="s">
        <v>30</v>
      </c>
      <c r="C37" s="119">
        <v>12</v>
      </c>
      <c r="D37" s="112">
        <v>14.414494906621394</v>
      </c>
      <c r="E37" s="112">
        <v>54.099999999999987</v>
      </c>
      <c r="F37" s="120">
        <v>0</v>
      </c>
    </row>
    <row r="38" spans="1:6" ht="15" thickBot="1">
      <c r="A38" s="99"/>
      <c r="B38" s="91" t="s">
        <v>31</v>
      </c>
      <c r="C38" s="121">
        <v>0</v>
      </c>
      <c r="D38" s="122">
        <v>0.42665534804753813</v>
      </c>
      <c r="E38" s="122">
        <v>5</v>
      </c>
      <c r="F38" s="92">
        <v>0</v>
      </c>
    </row>
    <row r="39" spans="1:6">
      <c r="A39" s="81" t="s">
        <v>33</v>
      </c>
    </row>
    <row r="41" spans="1:6">
      <c r="A41" s="123" t="s">
        <v>75</v>
      </c>
    </row>
    <row r="42" spans="1:6">
      <c r="A42" s="123" t="s">
        <v>76</v>
      </c>
    </row>
    <row r="43" spans="1:6">
      <c r="A43" s="124" t="s">
        <v>77</v>
      </c>
    </row>
    <row r="44" spans="1:6">
      <c r="A44" s="123" t="s">
        <v>78</v>
      </c>
    </row>
    <row r="45" spans="1:6">
      <c r="A45" s="123" t="s">
        <v>79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topLeftCell="A2" workbookViewId="0">
      <selection activeCell="J42" sqref="J42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41</v>
      </c>
      <c r="C1">
        <f>VALUE(leden!C1)</f>
        <v>2015</v>
      </c>
    </row>
    <row r="2" spans="1:7" ht="13.5" thickBot="1">
      <c r="B2" t="s">
        <v>0</v>
      </c>
    </row>
    <row r="3" spans="1:7" ht="13.5" thickBot="1">
      <c r="A3" s="7"/>
      <c r="B3" s="10"/>
      <c r="C3" s="10" t="s">
        <v>1</v>
      </c>
      <c r="D3" s="10">
        <f>VALUE(C1)</f>
        <v>2015</v>
      </c>
      <c r="E3" s="10" t="s">
        <v>2</v>
      </c>
      <c r="F3" s="10" t="s">
        <v>21</v>
      </c>
      <c r="G3" s="11" t="s">
        <v>22</v>
      </c>
    </row>
    <row r="4" spans="1:7">
      <c r="A4" s="7" t="s">
        <v>3</v>
      </c>
      <c r="B4" s="1" t="s">
        <v>4</v>
      </c>
      <c r="C4" s="1">
        <v>3.1</v>
      </c>
      <c r="D4" s="1">
        <v>4.3</v>
      </c>
      <c r="E4" s="1">
        <f>+D4-C4</f>
        <v>1.1999999999999997</v>
      </c>
      <c r="F4" s="10">
        <v>13.5</v>
      </c>
      <c r="G4" s="30">
        <v>-0.8</v>
      </c>
    </row>
    <row r="5" spans="1:7" ht="13.5" thickBot="1">
      <c r="A5" s="9"/>
      <c r="B5" s="3" t="s">
        <v>5</v>
      </c>
      <c r="C5" s="3">
        <v>0.1</v>
      </c>
      <c r="D5" s="3">
        <v>2.2000000000000002</v>
      </c>
      <c r="E5" s="29">
        <f>+D5-C5</f>
        <v>2.1</v>
      </c>
      <c r="F5" s="5">
        <v>13.5</v>
      </c>
      <c r="G5" s="32">
        <f>VALUE([1]únor!G5)</f>
        <v>-5.8</v>
      </c>
    </row>
    <row r="6" spans="1:7">
      <c r="A6" s="9"/>
      <c r="B6" s="3" t="s">
        <v>6</v>
      </c>
      <c r="C6" s="28"/>
      <c r="D6" s="22">
        <v>5</v>
      </c>
      <c r="E6" s="15"/>
      <c r="F6" s="17"/>
      <c r="G6" s="17"/>
    </row>
    <row r="7" spans="1:7" ht="13.5" thickBot="1">
      <c r="A7" s="9"/>
      <c r="B7" s="3" t="s">
        <v>7</v>
      </c>
      <c r="C7" s="28"/>
      <c r="D7" s="22">
        <v>2</v>
      </c>
      <c r="E7" s="18"/>
      <c r="F7" s="19"/>
      <c r="G7" s="19"/>
    </row>
    <row r="8" spans="1:7">
      <c r="A8" s="9"/>
      <c r="B8" s="3" t="s">
        <v>8</v>
      </c>
      <c r="C8" s="137">
        <v>24</v>
      </c>
      <c r="D8" s="132"/>
      <c r="E8" s="132"/>
      <c r="F8" s="132"/>
      <c r="G8" s="133"/>
    </row>
    <row r="9" spans="1:7" ht="13.5" thickBot="1">
      <c r="A9" s="8"/>
      <c r="B9" s="5" t="s">
        <v>9</v>
      </c>
      <c r="C9" s="134"/>
      <c r="D9" s="135"/>
      <c r="E9" s="135"/>
      <c r="F9" s="135"/>
      <c r="G9" s="136"/>
    </row>
    <row r="10" spans="1:7">
      <c r="A10" s="9" t="s">
        <v>10</v>
      </c>
      <c r="B10" s="20" t="s">
        <v>4</v>
      </c>
      <c r="C10" s="20">
        <v>7.7</v>
      </c>
      <c r="D10" s="20">
        <v>9.4</v>
      </c>
      <c r="E10" s="1">
        <f>+D10-C10</f>
        <v>1.7000000000000002</v>
      </c>
      <c r="F10" s="10">
        <v>17.600000000000001</v>
      </c>
      <c r="G10" s="30">
        <v>2.6</v>
      </c>
    </row>
    <row r="11" spans="1:7" ht="13.5" thickBot="1">
      <c r="A11" s="9"/>
      <c r="B11" s="3" t="s">
        <v>5</v>
      </c>
      <c r="C11" s="3">
        <v>4</v>
      </c>
      <c r="D11" s="3">
        <v>4.2</v>
      </c>
      <c r="E11" s="29">
        <f>+D11-C11</f>
        <v>0.20000000000000018</v>
      </c>
      <c r="F11" s="5">
        <v>17.600000000000001</v>
      </c>
      <c r="G11" s="32">
        <f>VALUE([1]únor!G11)</f>
        <v>-2.9</v>
      </c>
    </row>
    <row r="12" spans="1:7">
      <c r="A12" s="9"/>
      <c r="B12" s="3" t="s">
        <v>6</v>
      </c>
      <c r="C12" s="28"/>
      <c r="D12" s="3">
        <v>10</v>
      </c>
      <c r="E12" s="15"/>
      <c r="F12" s="17"/>
      <c r="G12" s="17"/>
    </row>
    <row r="13" spans="1:7" ht="13.5" thickBot="1">
      <c r="A13" s="9"/>
      <c r="B13" s="3" t="s">
        <v>7</v>
      </c>
      <c r="C13" s="28"/>
      <c r="D13" s="3">
        <v>3</v>
      </c>
      <c r="E13" s="18"/>
      <c r="F13" s="19"/>
      <c r="G13" s="19"/>
    </row>
    <row r="14" spans="1:7">
      <c r="A14" s="9"/>
      <c r="B14" s="3" t="s">
        <v>8</v>
      </c>
      <c r="C14" s="156"/>
      <c r="D14" s="157"/>
      <c r="E14" s="157"/>
      <c r="F14" s="157"/>
      <c r="G14" s="158"/>
    </row>
    <row r="15" spans="1:7" ht="13.5" thickBot="1">
      <c r="A15" s="9"/>
      <c r="B15" s="12" t="s">
        <v>9</v>
      </c>
      <c r="C15" s="134"/>
      <c r="D15" s="135"/>
      <c r="E15" s="135"/>
      <c r="F15" s="135"/>
      <c r="G15" s="136"/>
    </row>
    <row r="16" spans="1:7">
      <c r="A16" s="7" t="s">
        <v>11</v>
      </c>
      <c r="B16" s="1" t="s">
        <v>4</v>
      </c>
      <c r="C16" s="1">
        <v>-2.8</v>
      </c>
      <c r="D16" s="1">
        <v>-2.2999999999999998</v>
      </c>
      <c r="E16" s="1">
        <f>+D16-C16</f>
        <v>0.5</v>
      </c>
      <c r="F16" s="10">
        <v>7.3</v>
      </c>
      <c r="G16" s="30">
        <v>-9.1999999999999993</v>
      </c>
    </row>
    <row r="17" spans="1:7" ht="13.5" thickBot="1">
      <c r="A17" s="9"/>
      <c r="B17" s="3" t="s">
        <v>5</v>
      </c>
      <c r="C17" s="3">
        <v>-5.0999999999999996</v>
      </c>
      <c r="D17" s="35">
        <v>-3.2</v>
      </c>
      <c r="E17" s="29">
        <f>+D17-C17</f>
        <v>1.8999999999999995</v>
      </c>
      <c r="F17" s="5">
        <f>VALUE([1]únor!F17)</f>
        <v>3.9</v>
      </c>
      <c r="G17" s="6">
        <f>VALUE([1]únor!G17)</f>
        <v>-17.3</v>
      </c>
    </row>
    <row r="18" spans="1:7">
      <c r="A18" s="9"/>
      <c r="B18" s="3" t="s">
        <v>6</v>
      </c>
      <c r="C18" s="28"/>
      <c r="D18" s="3">
        <v>8</v>
      </c>
      <c r="E18" s="15"/>
      <c r="F18" s="17"/>
      <c r="G18" s="17"/>
    </row>
    <row r="19" spans="1:7" ht="13.5" thickBot="1">
      <c r="A19" s="9"/>
      <c r="B19" s="3" t="s">
        <v>7</v>
      </c>
      <c r="C19" s="28"/>
      <c r="D19" s="3">
        <v>4</v>
      </c>
      <c r="E19" s="18"/>
      <c r="F19" s="19"/>
      <c r="G19" s="19"/>
    </row>
    <row r="20" spans="1:7">
      <c r="A20" s="9"/>
      <c r="B20" s="3" t="s">
        <v>8</v>
      </c>
      <c r="C20" s="137">
        <v>25</v>
      </c>
      <c r="D20" s="132"/>
      <c r="E20" s="132"/>
      <c r="F20" s="132"/>
      <c r="G20" s="133"/>
    </row>
    <row r="21" spans="1:7" ht="13.5" thickBot="1">
      <c r="A21" s="8"/>
      <c r="B21" s="5" t="s">
        <v>9</v>
      </c>
      <c r="C21" s="134"/>
      <c r="D21" s="135"/>
      <c r="E21" s="135"/>
      <c r="F21" s="135"/>
      <c r="G21" s="136"/>
    </row>
    <row r="22" spans="1:7">
      <c r="A22" s="9" t="s">
        <v>13</v>
      </c>
      <c r="B22" s="20" t="s">
        <v>14</v>
      </c>
      <c r="C22" s="20">
        <v>2.2000000000000002</v>
      </c>
      <c r="D22" s="20">
        <v>0</v>
      </c>
      <c r="E22" s="21">
        <f>+D22-C22</f>
        <v>-2.2000000000000002</v>
      </c>
      <c r="F22" s="25">
        <v>13</v>
      </c>
      <c r="G22" s="2">
        <v>0</v>
      </c>
    </row>
    <row r="23" spans="1:7">
      <c r="A23" s="9"/>
      <c r="B23" s="3" t="s">
        <v>15</v>
      </c>
      <c r="C23" s="3">
        <v>21.5</v>
      </c>
      <c r="D23" s="3">
        <v>23</v>
      </c>
      <c r="E23" s="22">
        <f>+D23-C23</f>
        <v>1.5</v>
      </c>
      <c r="F23" s="26">
        <v>31</v>
      </c>
      <c r="G23" s="4">
        <v>12</v>
      </c>
    </row>
    <row r="24" spans="1:7">
      <c r="A24" s="9"/>
      <c r="B24" s="3" t="s">
        <v>16</v>
      </c>
      <c r="C24" s="3">
        <v>0</v>
      </c>
      <c r="D24" s="3">
        <v>0</v>
      </c>
      <c r="E24" s="22">
        <f>+D24-C24</f>
        <v>0</v>
      </c>
      <c r="F24" s="26"/>
      <c r="G24" s="4"/>
    </row>
    <row r="25" spans="1:7" ht="13.5" thickBot="1">
      <c r="A25" s="8"/>
      <c r="B25" s="5" t="s">
        <v>17</v>
      </c>
      <c r="C25" s="5">
        <v>0</v>
      </c>
      <c r="D25" s="5">
        <v>0</v>
      </c>
      <c r="E25" s="23">
        <f>+D25-C25</f>
        <v>0</v>
      </c>
      <c r="F25" s="27"/>
      <c r="G25" s="6"/>
    </row>
    <row r="26" spans="1:7">
      <c r="A26" s="9"/>
      <c r="B26" s="20"/>
      <c r="C26" s="20" t="s">
        <v>1</v>
      </c>
      <c r="D26" s="20">
        <f>VALUE(C1)</f>
        <v>2015</v>
      </c>
      <c r="E26" s="31" t="s">
        <v>2</v>
      </c>
      <c r="F26" s="21" t="s">
        <v>18</v>
      </c>
      <c r="G26" s="37" t="s">
        <v>35</v>
      </c>
    </row>
    <row r="27" spans="1:7">
      <c r="A27" s="9" t="s">
        <v>12</v>
      </c>
      <c r="B27" s="3" t="s">
        <v>4</v>
      </c>
      <c r="C27" s="3">
        <v>47</v>
      </c>
      <c r="D27" s="3">
        <v>44.5</v>
      </c>
      <c r="E27" s="3">
        <f>+D27-C27</f>
        <v>-2.5</v>
      </c>
      <c r="F27" s="36">
        <f>+D27/C27*100</f>
        <v>94.680851063829792</v>
      </c>
      <c r="G27" s="13">
        <v>11.7</v>
      </c>
    </row>
    <row r="28" spans="1:7" ht="13.5" thickBot="1">
      <c r="A28" s="9"/>
      <c r="B28" s="3" t="s">
        <v>5</v>
      </c>
      <c r="C28" s="3">
        <v>122</v>
      </c>
      <c r="D28" s="3">
        <v>139.5</v>
      </c>
      <c r="E28" s="29">
        <f>+D28-C28</f>
        <v>17.5</v>
      </c>
      <c r="F28" s="36">
        <f>+D28/C28*100</f>
        <v>114.34426229508196</v>
      </c>
      <c r="G28" s="6">
        <f>VALUE([1]únor!G28)</f>
        <v>12.3</v>
      </c>
    </row>
    <row r="29" spans="1:7">
      <c r="A29" s="9"/>
      <c r="B29" s="3" t="s">
        <v>34</v>
      </c>
      <c r="C29" s="3">
        <v>16</v>
      </c>
      <c r="D29" s="3">
        <v>17</v>
      </c>
      <c r="E29" s="22">
        <f>+D29-C29</f>
        <v>1</v>
      </c>
      <c r="F29" s="15"/>
    </row>
    <row r="30" spans="1:7">
      <c r="A30" s="9"/>
      <c r="B30" s="3" t="s">
        <v>19</v>
      </c>
      <c r="C30" s="3">
        <v>9</v>
      </c>
      <c r="D30" s="3">
        <v>9</v>
      </c>
      <c r="E30" s="22">
        <f>+D30-C30</f>
        <v>0</v>
      </c>
      <c r="F30" s="16"/>
    </row>
    <row r="31" spans="1:7" ht="13.5" thickBot="1">
      <c r="A31" s="9"/>
      <c r="B31" s="3" t="s">
        <v>20</v>
      </c>
      <c r="C31" s="3">
        <v>1</v>
      </c>
      <c r="D31" s="3">
        <v>1</v>
      </c>
      <c r="E31" s="22">
        <f>+D31-C31</f>
        <v>0</v>
      </c>
      <c r="F31" s="18"/>
    </row>
    <row r="32" spans="1:7" ht="13.5" thickBot="1">
      <c r="A32" s="8"/>
      <c r="B32" s="5" t="s">
        <v>8</v>
      </c>
      <c r="C32" s="134"/>
      <c r="D32" s="135"/>
      <c r="E32" s="135"/>
      <c r="F32" s="136"/>
    </row>
    <row r="33" spans="1:6">
      <c r="A33" s="7" t="s">
        <v>23</v>
      </c>
      <c r="B33" s="10"/>
      <c r="C33" s="10"/>
      <c r="D33" s="129" t="s">
        <v>24</v>
      </c>
      <c r="E33" s="129"/>
      <c r="F33" s="130"/>
    </row>
    <row r="34" spans="1:6" ht="13.5" thickBot="1">
      <c r="A34" s="9" t="s">
        <v>36</v>
      </c>
      <c r="B34" s="14"/>
      <c r="C34" s="14">
        <f>VALUE(C1)</f>
        <v>2015</v>
      </c>
      <c r="D34" s="12" t="s">
        <v>25</v>
      </c>
      <c r="E34" s="12" t="s">
        <v>26</v>
      </c>
      <c r="F34" s="13" t="s">
        <v>27</v>
      </c>
    </row>
    <row r="35" spans="1:6" ht="14.25">
      <c r="A35" s="9"/>
      <c r="B35" s="1" t="s">
        <v>28</v>
      </c>
      <c r="C35" s="125">
        <v>249</v>
      </c>
      <c r="D35" s="24">
        <v>205.3797113752122</v>
      </c>
      <c r="E35" s="24">
        <v>404.99999999999989</v>
      </c>
      <c r="F35" s="41">
        <v>58.5</v>
      </c>
    </row>
    <row r="36" spans="1:6" ht="14.25">
      <c r="A36" s="9"/>
      <c r="B36" s="3" t="s">
        <v>29</v>
      </c>
      <c r="C36" s="126">
        <v>92</v>
      </c>
      <c r="D36" s="35">
        <v>91.094779286927007</v>
      </c>
      <c r="E36" s="35">
        <v>213.59999999999994</v>
      </c>
      <c r="F36" s="42">
        <v>18.274999999999999</v>
      </c>
    </row>
    <row r="37" spans="1:6" ht="14.25">
      <c r="A37" s="9"/>
      <c r="B37" s="3" t="s">
        <v>30</v>
      </c>
      <c r="C37" s="126">
        <v>41</v>
      </c>
      <c r="D37" s="35">
        <v>47.592784380305616</v>
      </c>
      <c r="E37" s="35">
        <v>122.1</v>
      </c>
      <c r="F37" s="42">
        <v>7.9</v>
      </c>
    </row>
    <row r="38" spans="1:6" ht="15" thickBot="1">
      <c r="A38" s="8"/>
      <c r="B38" s="5" t="s">
        <v>31</v>
      </c>
      <c r="C38" s="127">
        <v>7</v>
      </c>
      <c r="D38" s="34">
        <v>5.727971137521223</v>
      </c>
      <c r="E38" s="34">
        <v>43.424999999999997</v>
      </c>
      <c r="F38" s="32">
        <v>0</v>
      </c>
    </row>
    <row r="39" spans="1:6">
      <c r="A39" t="s">
        <v>33</v>
      </c>
    </row>
    <row r="41" spans="1:6">
      <c r="A41" s="78" t="s">
        <v>80</v>
      </c>
    </row>
    <row r="42" spans="1:6">
      <c r="A42" s="78" t="s">
        <v>81</v>
      </c>
    </row>
    <row r="43" spans="1:6">
      <c r="A43" s="78" t="s">
        <v>82</v>
      </c>
    </row>
  </sheetData>
  <mergeCells count="8">
    <mergeCell ref="D33:F33"/>
    <mergeCell ref="C8:G8"/>
    <mergeCell ref="C9:G9"/>
    <mergeCell ref="C14:G14"/>
    <mergeCell ref="C15:G15"/>
    <mergeCell ref="C20:G20"/>
    <mergeCell ref="C21:G21"/>
    <mergeCell ref="C32:F3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J47" sqref="J47"/>
    </sheetView>
  </sheetViews>
  <sheetFormatPr defaultRowHeight="12.75"/>
  <cols>
    <col min="1" max="1" width="13" customWidth="1"/>
    <col min="2" max="2" width="21.85546875" customWidth="1"/>
  </cols>
  <sheetData>
    <row r="1" spans="1:7">
      <c r="A1" s="78" t="s">
        <v>83</v>
      </c>
      <c r="C1">
        <f>VALUE(leden!C1)</f>
        <v>2015</v>
      </c>
    </row>
    <row r="2" spans="1:7" ht="13.5" thickBot="1">
      <c r="B2" t="s">
        <v>0</v>
      </c>
      <c r="C2" t="s">
        <v>32</v>
      </c>
    </row>
    <row r="3" spans="1:7" ht="13.5" thickBot="1">
      <c r="A3" s="7"/>
      <c r="B3" s="10"/>
      <c r="C3" s="10" t="s">
        <v>1</v>
      </c>
      <c r="D3" s="10">
        <f>VALUE(C1)</f>
        <v>2015</v>
      </c>
      <c r="E3" s="10" t="s">
        <v>2</v>
      </c>
      <c r="F3" s="10" t="s">
        <v>21</v>
      </c>
      <c r="G3" s="11" t="s">
        <v>22</v>
      </c>
    </row>
    <row r="4" spans="1:7">
      <c r="A4" s="7" t="s">
        <v>3</v>
      </c>
      <c r="B4" s="1" t="s">
        <v>4</v>
      </c>
      <c r="C4" s="24">
        <v>7.7</v>
      </c>
      <c r="D4" s="24">
        <v>8.4</v>
      </c>
      <c r="E4" s="24">
        <f>+D4-C4</f>
        <v>0.70000000000000018</v>
      </c>
      <c r="F4" s="10">
        <v>18.5</v>
      </c>
      <c r="G4" s="30">
        <v>0.2</v>
      </c>
    </row>
    <row r="5" spans="1:7" ht="13.5" thickBot="1">
      <c r="A5" s="9"/>
      <c r="B5" s="3" t="s">
        <v>5</v>
      </c>
      <c r="C5" s="3">
        <v>2</v>
      </c>
      <c r="D5" s="3">
        <v>3.7</v>
      </c>
      <c r="E5" s="29">
        <f>+D5-C5</f>
        <v>1.7000000000000002</v>
      </c>
      <c r="F5" s="5">
        <v>18.5</v>
      </c>
      <c r="G5" s="6">
        <f>VALUE(březen!G5)</f>
        <v>-5.8</v>
      </c>
    </row>
    <row r="6" spans="1:7">
      <c r="A6" s="9"/>
      <c r="B6" s="3" t="s">
        <v>6</v>
      </c>
      <c r="C6" s="28"/>
      <c r="D6" s="22">
        <v>10</v>
      </c>
      <c r="E6" s="15"/>
      <c r="F6" s="17"/>
      <c r="G6" s="17"/>
    </row>
    <row r="7" spans="1:7" ht="13.5" thickBot="1">
      <c r="A7" s="9"/>
      <c r="B7" s="3" t="s">
        <v>7</v>
      </c>
      <c r="C7" s="28"/>
      <c r="D7" s="22">
        <v>9</v>
      </c>
      <c r="E7" s="18"/>
      <c r="F7" s="19"/>
      <c r="G7" s="19"/>
    </row>
    <row r="8" spans="1:7">
      <c r="A8" s="9"/>
      <c r="B8" s="3" t="s">
        <v>8</v>
      </c>
      <c r="C8" s="160"/>
      <c r="D8" s="161"/>
      <c r="E8" s="162"/>
      <c r="F8" s="162"/>
      <c r="G8" s="163"/>
    </row>
    <row r="9" spans="1:7" ht="13.5" thickBot="1">
      <c r="A9" s="8"/>
      <c r="B9" s="5" t="s">
        <v>9</v>
      </c>
      <c r="C9" s="134"/>
      <c r="D9" s="135"/>
      <c r="E9" s="135"/>
      <c r="F9" s="135"/>
      <c r="G9" s="136"/>
    </row>
    <row r="10" spans="1:7">
      <c r="A10" s="9" t="s">
        <v>10</v>
      </c>
      <c r="B10" s="20" t="s">
        <v>4</v>
      </c>
      <c r="C10" s="20">
        <v>13.2</v>
      </c>
      <c r="D10" s="20">
        <v>13.8</v>
      </c>
      <c r="E10" s="1">
        <f>+D10-C10</f>
        <v>0.60000000000000142</v>
      </c>
      <c r="F10" s="10">
        <v>22.4</v>
      </c>
      <c r="G10" s="30">
        <v>3.2</v>
      </c>
    </row>
    <row r="11" spans="1:7" ht="13.5" thickBot="1">
      <c r="A11" s="9"/>
      <c r="B11" s="3" t="s">
        <v>5</v>
      </c>
      <c r="C11" s="3">
        <v>6.3</v>
      </c>
      <c r="D11" s="3">
        <v>7.6</v>
      </c>
      <c r="E11" s="29">
        <f>+D11-C11</f>
        <v>1.2999999999999998</v>
      </c>
      <c r="F11" s="5">
        <v>22.4</v>
      </c>
      <c r="G11" s="32">
        <f>VALUE(březen!G11)</f>
        <v>-2.9</v>
      </c>
    </row>
    <row r="12" spans="1:7">
      <c r="A12" s="9"/>
      <c r="B12" s="3" t="s">
        <v>6</v>
      </c>
      <c r="C12" s="28"/>
      <c r="D12" s="3">
        <v>11</v>
      </c>
      <c r="E12" s="15"/>
      <c r="F12" s="17"/>
      <c r="G12" s="17"/>
    </row>
    <row r="13" spans="1:7" ht="13.5" thickBot="1">
      <c r="A13" s="9"/>
      <c r="B13" s="3" t="s">
        <v>7</v>
      </c>
      <c r="C13" s="28"/>
      <c r="D13" s="3">
        <v>10</v>
      </c>
      <c r="E13" s="18"/>
      <c r="F13" s="19"/>
      <c r="G13" s="19"/>
    </row>
    <row r="14" spans="1:7">
      <c r="A14" s="9"/>
      <c r="B14" s="3" t="s">
        <v>8</v>
      </c>
      <c r="C14" s="137">
        <v>16</v>
      </c>
      <c r="D14" s="132"/>
      <c r="E14" s="132"/>
      <c r="F14" s="132"/>
      <c r="G14" s="133"/>
    </row>
    <row r="15" spans="1:7" ht="13.5" thickBot="1">
      <c r="A15" s="9"/>
      <c r="B15" s="12" t="s">
        <v>9</v>
      </c>
      <c r="C15" s="134"/>
      <c r="D15" s="135"/>
      <c r="E15" s="135"/>
      <c r="F15" s="135"/>
      <c r="G15" s="136"/>
    </row>
    <row r="16" spans="1:7">
      <c r="A16" s="7" t="s">
        <v>11</v>
      </c>
      <c r="B16" s="1" t="s">
        <v>4</v>
      </c>
      <c r="C16" s="1">
        <v>0.1</v>
      </c>
      <c r="D16" s="1">
        <v>-0.3</v>
      </c>
      <c r="E16" s="1">
        <f>+D16-C16</f>
        <v>-0.4</v>
      </c>
      <c r="F16" s="33">
        <v>8.1</v>
      </c>
      <c r="G16" s="30">
        <v>-6.5</v>
      </c>
    </row>
    <row r="17" spans="1:7" ht="13.5" thickBot="1">
      <c r="A17" s="9"/>
      <c r="B17" s="3" t="s">
        <v>5</v>
      </c>
      <c r="C17" s="3">
        <v>-3.8</v>
      </c>
      <c r="D17" s="3">
        <v>-2.4</v>
      </c>
      <c r="E17" s="29">
        <f>+D17-C17</f>
        <v>1.4</v>
      </c>
      <c r="F17" s="34">
        <v>8.1</v>
      </c>
      <c r="G17" s="6">
        <f>VALUE(březen!G17)</f>
        <v>-17.3</v>
      </c>
    </row>
    <row r="18" spans="1:7">
      <c r="A18" s="9"/>
      <c r="B18" s="3" t="s">
        <v>6</v>
      </c>
      <c r="C18" s="28"/>
      <c r="D18" s="3">
        <v>8</v>
      </c>
      <c r="E18" s="15"/>
      <c r="F18" s="17"/>
      <c r="G18" s="17"/>
    </row>
    <row r="19" spans="1:7" ht="13.5" thickBot="1">
      <c r="A19" s="9"/>
      <c r="B19" s="3" t="s">
        <v>7</v>
      </c>
      <c r="C19" s="28"/>
      <c r="D19" s="3">
        <v>8</v>
      </c>
      <c r="E19" s="18"/>
      <c r="F19" s="19"/>
      <c r="G19" s="19"/>
    </row>
    <row r="20" spans="1:7">
      <c r="A20" s="9"/>
      <c r="B20" s="3" t="s">
        <v>8</v>
      </c>
      <c r="C20" s="160"/>
      <c r="D20" s="161"/>
      <c r="E20" s="161"/>
      <c r="F20" s="161"/>
      <c r="G20" s="164"/>
    </row>
    <row r="21" spans="1:7" ht="13.5" thickBot="1">
      <c r="A21" s="8"/>
      <c r="B21" s="5" t="s">
        <v>9</v>
      </c>
      <c r="C21" s="134"/>
      <c r="D21" s="135"/>
      <c r="E21" s="135"/>
      <c r="F21" s="135"/>
      <c r="G21" s="136"/>
    </row>
    <row r="22" spans="1:7">
      <c r="A22" s="9" t="s">
        <v>13</v>
      </c>
      <c r="B22" s="20" t="s">
        <v>14</v>
      </c>
      <c r="C22" s="20">
        <v>0.1</v>
      </c>
      <c r="D22" s="20">
        <v>0</v>
      </c>
      <c r="E22" s="21">
        <f>+D22-C22</f>
        <v>-0.1</v>
      </c>
      <c r="F22" s="25">
        <v>2</v>
      </c>
      <c r="G22" s="2">
        <v>0</v>
      </c>
    </row>
    <row r="23" spans="1:7">
      <c r="A23" s="9"/>
      <c r="B23" s="3" t="s">
        <v>15</v>
      </c>
      <c r="C23" s="3">
        <v>14.6</v>
      </c>
      <c r="D23" s="3">
        <v>16</v>
      </c>
      <c r="E23" s="22">
        <f>+D23-C23</f>
        <v>1.4000000000000004</v>
      </c>
      <c r="F23" s="26">
        <v>23</v>
      </c>
      <c r="G23" s="4">
        <v>5</v>
      </c>
    </row>
    <row r="24" spans="1:7">
      <c r="A24" s="9"/>
      <c r="B24" s="3" t="s">
        <v>16</v>
      </c>
      <c r="C24" s="3">
        <v>0.5</v>
      </c>
      <c r="D24" s="3">
        <v>0</v>
      </c>
      <c r="E24" s="22">
        <f>+D24-C24</f>
        <v>-0.5</v>
      </c>
      <c r="F24" s="26">
        <v>4</v>
      </c>
      <c r="G24" s="4">
        <v>0</v>
      </c>
    </row>
    <row r="25" spans="1:7" ht="13.5" thickBot="1">
      <c r="A25" s="8"/>
      <c r="B25" s="5" t="s">
        <v>17</v>
      </c>
      <c r="C25" s="5">
        <v>0</v>
      </c>
      <c r="D25" s="5">
        <v>0</v>
      </c>
      <c r="E25" s="23">
        <f>+D25-C25</f>
        <v>0</v>
      </c>
      <c r="F25" s="27"/>
      <c r="G25" s="6"/>
    </row>
    <row r="26" spans="1:7">
      <c r="A26" s="9"/>
      <c r="B26" s="20"/>
      <c r="C26" s="20" t="s">
        <v>1</v>
      </c>
      <c r="D26" s="20">
        <f>VALUE(C1)</f>
        <v>2015</v>
      </c>
      <c r="E26" s="31" t="s">
        <v>2</v>
      </c>
      <c r="F26" s="21" t="s">
        <v>18</v>
      </c>
      <c r="G26" s="37" t="s">
        <v>35</v>
      </c>
    </row>
    <row r="27" spans="1:7">
      <c r="A27" s="9" t="s">
        <v>12</v>
      </c>
      <c r="B27" s="3" t="s">
        <v>4</v>
      </c>
      <c r="C27" s="3">
        <v>62</v>
      </c>
      <c r="D27" s="3">
        <v>46</v>
      </c>
      <c r="E27" s="3">
        <f>+D27-C27</f>
        <v>-16</v>
      </c>
      <c r="F27" s="36">
        <f>+D27/C27*100</f>
        <v>74.193548387096769</v>
      </c>
      <c r="G27" s="13">
        <v>22</v>
      </c>
    </row>
    <row r="28" spans="1:7" ht="13.5" thickBot="1">
      <c r="A28" s="9"/>
      <c r="B28" s="3" t="s">
        <v>5</v>
      </c>
      <c r="C28" s="3">
        <v>184</v>
      </c>
      <c r="D28" s="3">
        <v>185.5</v>
      </c>
      <c r="E28" s="29">
        <f>+D28-C28</f>
        <v>1.5</v>
      </c>
      <c r="F28" s="39">
        <f>+D28/C28*100</f>
        <v>100.81521739130434</v>
      </c>
      <c r="G28" s="6">
        <v>22</v>
      </c>
    </row>
    <row r="29" spans="1:7">
      <c r="A29" s="9"/>
      <c r="B29" s="3" t="s">
        <v>34</v>
      </c>
      <c r="C29" s="3">
        <v>16</v>
      </c>
      <c r="D29" s="3">
        <v>12</v>
      </c>
      <c r="E29" s="22">
        <f>+D29-C29</f>
        <v>-4</v>
      </c>
      <c r="F29" s="15"/>
    </row>
    <row r="30" spans="1:7">
      <c r="A30" s="9"/>
      <c r="B30" s="3" t="s">
        <v>19</v>
      </c>
      <c r="C30" s="3">
        <v>10</v>
      </c>
      <c r="D30" s="3">
        <v>8</v>
      </c>
      <c r="E30" s="22">
        <f>+D30-C30</f>
        <v>-2</v>
      </c>
      <c r="F30" s="16"/>
    </row>
    <row r="31" spans="1:7" ht="13.5" thickBot="1">
      <c r="A31" s="9"/>
      <c r="B31" s="3" t="s">
        <v>20</v>
      </c>
      <c r="C31" s="3">
        <v>2</v>
      </c>
      <c r="D31" s="3">
        <v>1</v>
      </c>
      <c r="E31" s="22">
        <f>+D31-C31</f>
        <v>-1</v>
      </c>
      <c r="F31" s="18"/>
    </row>
    <row r="32" spans="1:7" ht="13.5" thickBot="1">
      <c r="A32" s="8"/>
      <c r="B32" s="5" t="s">
        <v>8</v>
      </c>
      <c r="C32" s="134"/>
      <c r="D32" s="135"/>
      <c r="E32" s="135"/>
      <c r="F32" s="159"/>
    </row>
    <row r="33" spans="1:6">
      <c r="A33" s="7" t="s">
        <v>23</v>
      </c>
      <c r="B33" s="10"/>
      <c r="C33" s="10"/>
      <c r="D33" s="129" t="s">
        <v>24</v>
      </c>
      <c r="E33" s="129"/>
      <c r="F33" s="130"/>
    </row>
    <row r="34" spans="1:6" ht="13.5" thickBot="1">
      <c r="A34" s="9" t="s">
        <v>36</v>
      </c>
      <c r="B34" s="14"/>
      <c r="C34" s="14">
        <f>VALUE(C1)</f>
        <v>2015</v>
      </c>
      <c r="D34" s="12" t="s">
        <v>25</v>
      </c>
      <c r="E34" s="12" t="s">
        <v>26</v>
      </c>
      <c r="F34" s="13" t="s">
        <v>27</v>
      </c>
    </row>
    <row r="35" spans="1:6" ht="14.25">
      <c r="A35" s="9"/>
      <c r="B35" s="1" t="s">
        <v>28</v>
      </c>
      <c r="C35" s="24">
        <v>501</v>
      </c>
      <c r="D35" s="24">
        <v>451.6928692699492</v>
      </c>
      <c r="E35" s="24">
        <v>657.57500000000005</v>
      </c>
      <c r="F35" s="41">
        <v>259.69999999999993</v>
      </c>
    </row>
    <row r="36" spans="1:6" ht="14.25">
      <c r="A36" s="9"/>
      <c r="B36" s="3" t="s">
        <v>29</v>
      </c>
      <c r="C36" s="35">
        <v>264</v>
      </c>
      <c r="D36" s="35">
        <v>254.79609507640075</v>
      </c>
      <c r="E36" s="35">
        <v>402.1</v>
      </c>
      <c r="F36" s="42">
        <v>109.59999999999997</v>
      </c>
    </row>
    <row r="37" spans="1:6" ht="14.25">
      <c r="A37" s="9"/>
      <c r="B37" s="3" t="s">
        <v>30</v>
      </c>
      <c r="C37" s="35">
        <v>169</v>
      </c>
      <c r="D37" s="35">
        <v>163.35396859083198</v>
      </c>
      <c r="E37" s="35">
        <v>336.17500000000001</v>
      </c>
      <c r="F37" s="42">
        <v>60.499999999999993</v>
      </c>
    </row>
    <row r="38" spans="1:6" ht="15" thickBot="1">
      <c r="A38" s="8"/>
      <c r="B38" s="5" t="s">
        <v>31</v>
      </c>
      <c r="C38" s="34">
        <v>47</v>
      </c>
      <c r="D38" s="34">
        <v>41.500339558573856</v>
      </c>
      <c r="E38" s="34">
        <v>213.80000000000007</v>
      </c>
      <c r="F38" s="32">
        <v>3.1000000000000032</v>
      </c>
    </row>
    <row r="39" spans="1:6">
      <c r="A39" t="s">
        <v>33</v>
      </c>
    </row>
    <row r="40" spans="1:6">
      <c r="A40" s="78" t="s">
        <v>92</v>
      </c>
    </row>
    <row r="41" spans="1:6">
      <c r="A41" s="78" t="s">
        <v>93</v>
      </c>
    </row>
    <row r="42" spans="1:6" ht="14.25">
      <c r="A42" s="78" t="s">
        <v>86</v>
      </c>
    </row>
    <row r="43" spans="1:6">
      <c r="A43" s="79" t="s">
        <v>84</v>
      </c>
    </row>
    <row r="44" spans="1:6">
      <c r="A44" s="79" t="s">
        <v>85</v>
      </c>
    </row>
    <row r="45" spans="1:6" ht="14.25">
      <c r="A45" s="79" t="s">
        <v>87</v>
      </c>
    </row>
    <row r="46" spans="1:6">
      <c r="A46" s="79" t="s">
        <v>88</v>
      </c>
    </row>
    <row r="47" spans="1:6">
      <c r="A47" s="78" t="s">
        <v>89</v>
      </c>
    </row>
    <row r="48" spans="1:6">
      <c r="A48" s="78" t="s">
        <v>90</v>
      </c>
    </row>
    <row r="49" spans="1:1">
      <c r="A49" s="78" t="s">
        <v>91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B51" sqref="B51"/>
    </sheetView>
  </sheetViews>
  <sheetFormatPr defaultRowHeight="12.75"/>
  <cols>
    <col min="1" max="1" width="13" customWidth="1"/>
    <col min="2" max="2" width="21.85546875" customWidth="1"/>
    <col min="5" max="5" width="9.5703125" bestFit="1" customWidth="1"/>
  </cols>
  <sheetData>
    <row r="1" spans="1:7">
      <c r="A1" t="s">
        <v>44</v>
      </c>
      <c r="C1">
        <f>VALUE(leden!C1)</f>
        <v>2015</v>
      </c>
    </row>
    <row r="2" spans="1:7" ht="13.5" thickBot="1">
      <c r="A2" t="s">
        <v>37</v>
      </c>
    </row>
    <row r="3" spans="1:7" ht="13.5" thickBot="1">
      <c r="A3" s="7"/>
      <c r="B3" s="10"/>
      <c r="C3" s="10" t="s">
        <v>1</v>
      </c>
      <c r="D3" s="10">
        <f>VALUE(C1)</f>
        <v>2015</v>
      </c>
      <c r="E3" s="10" t="s">
        <v>2</v>
      </c>
      <c r="F3" s="10" t="s">
        <v>21</v>
      </c>
      <c r="G3" s="11" t="s">
        <v>22</v>
      </c>
    </row>
    <row r="4" spans="1:7">
      <c r="A4" s="7" t="s">
        <v>3</v>
      </c>
      <c r="B4" s="1" t="s">
        <v>4</v>
      </c>
      <c r="C4" s="1">
        <v>13.3</v>
      </c>
      <c r="D4" s="24">
        <v>12.7</v>
      </c>
      <c r="E4" s="24">
        <f>+D4-C4</f>
        <v>-0.60000000000000142</v>
      </c>
      <c r="F4" s="10">
        <v>20.399999999999999</v>
      </c>
      <c r="G4" s="30">
        <v>8.1</v>
      </c>
    </row>
    <row r="5" spans="1:7" ht="13.5" thickBot="1">
      <c r="A5" s="9"/>
      <c r="B5" s="3" t="s">
        <v>5</v>
      </c>
      <c r="C5" s="3">
        <v>4.3</v>
      </c>
      <c r="D5" s="35">
        <v>5.5</v>
      </c>
      <c r="E5" s="39">
        <f>+D5-C5</f>
        <v>1.2000000000000002</v>
      </c>
      <c r="F5" s="34">
        <v>20.399999999999999</v>
      </c>
      <c r="G5" s="32">
        <f>VALUE(duben!G5)</f>
        <v>-5.8</v>
      </c>
    </row>
    <row r="6" spans="1:7">
      <c r="A6" s="9"/>
      <c r="B6" s="3" t="s">
        <v>6</v>
      </c>
      <c r="C6" s="28"/>
      <c r="D6" s="22">
        <v>5</v>
      </c>
      <c r="E6" s="15"/>
      <c r="F6" s="17"/>
      <c r="G6" s="17"/>
    </row>
    <row r="7" spans="1:7" ht="13.5" thickBot="1">
      <c r="A7" s="9"/>
      <c r="B7" s="3" t="s">
        <v>7</v>
      </c>
      <c r="C7" s="28"/>
      <c r="D7" s="22">
        <v>9</v>
      </c>
      <c r="E7" s="18"/>
      <c r="F7" s="19"/>
      <c r="G7" s="19"/>
    </row>
    <row r="8" spans="1:7">
      <c r="A8" s="9"/>
      <c r="B8" s="3" t="s">
        <v>8</v>
      </c>
      <c r="C8" s="156"/>
      <c r="D8" s="157"/>
      <c r="E8" s="165"/>
      <c r="F8" s="165"/>
      <c r="G8" s="166"/>
    </row>
    <row r="9" spans="1:7" ht="13.5" thickBot="1">
      <c r="A9" s="8"/>
      <c r="B9" s="5" t="s">
        <v>9</v>
      </c>
      <c r="C9" s="134"/>
      <c r="D9" s="135"/>
      <c r="E9" s="135"/>
      <c r="F9" s="135"/>
      <c r="G9" s="136"/>
    </row>
    <row r="10" spans="1:7">
      <c r="A10" s="9" t="s">
        <v>10</v>
      </c>
      <c r="B10" s="20" t="s">
        <v>38</v>
      </c>
      <c r="C10" s="40">
        <v>19</v>
      </c>
      <c r="D10" s="20">
        <v>17.600000000000001</v>
      </c>
      <c r="E10" s="24">
        <f>+D10-C10</f>
        <v>-1.3999999999999986</v>
      </c>
      <c r="F10" s="10">
        <v>24.6</v>
      </c>
      <c r="G10" s="30">
        <v>11.9</v>
      </c>
    </row>
    <row r="11" spans="1:7" ht="13.5" thickBot="1">
      <c r="A11" s="9"/>
      <c r="B11" s="3" t="s">
        <v>39</v>
      </c>
      <c r="C11" s="3">
        <v>8.8000000000000007</v>
      </c>
      <c r="D11" s="35">
        <v>9.6</v>
      </c>
      <c r="E11" s="29">
        <f>+D11-C11</f>
        <v>0.79999999999999893</v>
      </c>
      <c r="F11" s="5">
        <v>24.6</v>
      </c>
      <c r="G11" s="32">
        <f>VALUE(duben!G11)</f>
        <v>-2.9</v>
      </c>
    </row>
    <row r="12" spans="1:7">
      <c r="A12" s="9"/>
      <c r="B12" s="3" t="s">
        <v>6</v>
      </c>
      <c r="C12" s="28"/>
      <c r="D12" s="3">
        <v>4</v>
      </c>
      <c r="E12" s="15"/>
      <c r="F12" s="17"/>
      <c r="G12" s="17"/>
    </row>
    <row r="13" spans="1:7" ht="13.5" thickBot="1">
      <c r="A13" s="9"/>
      <c r="B13" s="3" t="s">
        <v>7</v>
      </c>
      <c r="C13" s="28"/>
      <c r="D13" s="3">
        <v>11</v>
      </c>
      <c r="E13" s="18"/>
      <c r="F13" s="19"/>
      <c r="G13" s="19"/>
    </row>
    <row r="14" spans="1:7">
      <c r="A14" s="9"/>
      <c r="B14" s="3" t="s">
        <v>8</v>
      </c>
      <c r="C14" s="156"/>
      <c r="D14" s="157"/>
      <c r="E14" s="157"/>
      <c r="F14" s="157"/>
      <c r="G14" s="158"/>
    </row>
    <row r="15" spans="1:7" ht="13.5" thickBot="1">
      <c r="A15" s="9"/>
      <c r="B15" s="12" t="s">
        <v>9</v>
      </c>
      <c r="C15" s="134"/>
      <c r="D15" s="135"/>
      <c r="E15" s="135"/>
      <c r="F15" s="135"/>
      <c r="G15" s="136"/>
    </row>
    <row r="16" spans="1:7">
      <c r="A16" s="7" t="s">
        <v>11</v>
      </c>
      <c r="B16" s="1" t="s">
        <v>4</v>
      </c>
      <c r="C16" s="1">
        <v>4.8</v>
      </c>
      <c r="D16" s="1">
        <v>5.8</v>
      </c>
      <c r="E16" s="1">
        <f>+D16-C16</f>
        <v>1</v>
      </c>
      <c r="F16" s="10">
        <v>12.7</v>
      </c>
      <c r="G16" s="30">
        <v>-1.8</v>
      </c>
    </row>
    <row r="17" spans="1:7" ht="13.5" thickBot="1">
      <c r="A17" s="9"/>
      <c r="B17" s="3" t="s">
        <v>5</v>
      </c>
      <c r="C17" s="3">
        <v>-2.1</v>
      </c>
      <c r="D17" s="3">
        <v>5.8</v>
      </c>
      <c r="E17" s="29">
        <f>+D17-C17</f>
        <v>7.9</v>
      </c>
      <c r="F17" s="5">
        <v>12.7</v>
      </c>
      <c r="G17" s="6">
        <f>VALUE(duben!G17)</f>
        <v>-17.3</v>
      </c>
    </row>
    <row r="18" spans="1:7">
      <c r="A18" s="9"/>
      <c r="B18" s="3" t="s">
        <v>6</v>
      </c>
      <c r="C18" s="28"/>
      <c r="D18" s="3">
        <v>14</v>
      </c>
      <c r="E18" s="15"/>
      <c r="F18" s="17"/>
      <c r="G18" s="17"/>
    </row>
    <row r="19" spans="1:7" ht="13.5" thickBot="1">
      <c r="A19" s="9"/>
      <c r="B19" s="3" t="s">
        <v>7</v>
      </c>
      <c r="C19" s="28"/>
      <c r="D19" s="3">
        <v>6</v>
      </c>
      <c r="E19" s="18"/>
      <c r="F19" s="19"/>
      <c r="G19" s="19"/>
    </row>
    <row r="20" spans="1:7">
      <c r="A20" s="9"/>
      <c r="B20" s="3" t="s">
        <v>8</v>
      </c>
      <c r="C20" s="156"/>
      <c r="D20" s="157"/>
      <c r="E20" s="157"/>
      <c r="F20" s="157"/>
      <c r="G20" s="158"/>
    </row>
    <row r="21" spans="1:7" ht="13.5" thickBot="1">
      <c r="A21" s="8"/>
      <c r="B21" s="5" t="s">
        <v>9</v>
      </c>
      <c r="C21" s="134"/>
      <c r="D21" s="135"/>
      <c r="E21" s="135"/>
      <c r="F21" s="135"/>
      <c r="G21" s="136"/>
    </row>
    <row r="22" spans="1:7">
      <c r="A22" s="9" t="s">
        <v>13</v>
      </c>
      <c r="B22" s="20" t="s">
        <v>14</v>
      </c>
      <c r="C22" s="20">
        <v>0</v>
      </c>
      <c r="D22" s="20">
        <v>0</v>
      </c>
      <c r="E22" s="21">
        <f>+D22-C22</f>
        <v>0</v>
      </c>
      <c r="F22" s="25"/>
      <c r="G22" s="2"/>
    </row>
    <row r="23" spans="1:7">
      <c r="A23" s="9"/>
      <c r="B23" s="3" t="s">
        <v>15</v>
      </c>
      <c r="C23" s="3">
        <v>4.7</v>
      </c>
      <c r="D23" s="3">
        <v>6</v>
      </c>
      <c r="E23" s="22">
        <f t="shared" ref="E23:E25" si="0">+D23-C23</f>
        <v>1.2999999999999998</v>
      </c>
      <c r="F23" s="26">
        <v>17</v>
      </c>
      <c r="G23" s="4">
        <v>0</v>
      </c>
    </row>
    <row r="24" spans="1:7">
      <c r="A24" s="9"/>
      <c r="B24" s="3" t="s">
        <v>16</v>
      </c>
      <c r="C24" s="3">
        <v>3.5</v>
      </c>
      <c r="D24" s="3">
        <v>0</v>
      </c>
      <c r="E24" s="22">
        <f t="shared" si="0"/>
        <v>-3.5</v>
      </c>
      <c r="F24" s="26">
        <v>9</v>
      </c>
      <c r="G24" s="4">
        <v>0</v>
      </c>
    </row>
    <row r="25" spans="1:7" ht="13.5" thickBot="1">
      <c r="A25" s="8"/>
      <c r="B25" s="5" t="s">
        <v>40</v>
      </c>
      <c r="C25" s="5">
        <v>0.1</v>
      </c>
      <c r="D25" s="128" t="s">
        <v>94</v>
      </c>
      <c r="E25" s="23">
        <f t="shared" si="0"/>
        <v>-0.1</v>
      </c>
      <c r="F25" s="27">
        <v>4</v>
      </c>
      <c r="G25" s="6">
        <v>0</v>
      </c>
    </row>
    <row r="26" spans="1:7">
      <c r="A26" s="9"/>
      <c r="B26" s="20"/>
      <c r="C26" s="20" t="s">
        <v>1</v>
      </c>
      <c r="D26" s="20">
        <f>VALUE(C1)</f>
        <v>2015</v>
      </c>
      <c r="E26" s="31" t="s">
        <v>2</v>
      </c>
      <c r="F26" s="21" t="s">
        <v>18</v>
      </c>
      <c r="G26" s="37" t="s">
        <v>35</v>
      </c>
    </row>
    <row r="27" spans="1:7">
      <c r="A27" s="9" t="s">
        <v>12</v>
      </c>
      <c r="B27" s="3" t="s">
        <v>4</v>
      </c>
      <c r="C27" s="3">
        <v>90</v>
      </c>
      <c r="D27" s="3">
        <v>70.3</v>
      </c>
      <c r="E27" s="3">
        <f>+D27-C27</f>
        <v>-19.700000000000003</v>
      </c>
      <c r="F27" s="36">
        <f>+D27/C27*100</f>
        <v>78.111111111111114</v>
      </c>
      <c r="G27" s="13">
        <v>10.9</v>
      </c>
    </row>
    <row r="28" spans="1:7" ht="13.5" thickBot="1">
      <c r="A28" s="9"/>
      <c r="B28" s="3" t="s">
        <v>5</v>
      </c>
      <c r="C28" s="3">
        <v>274</v>
      </c>
      <c r="D28" s="3">
        <v>255.8</v>
      </c>
      <c r="E28" s="29">
        <f>+D28-C28</f>
        <v>-18.199999999999989</v>
      </c>
      <c r="F28" s="36">
        <f>+D28/C28*100</f>
        <v>93.357664233576642</v>
      </c>
      <c r="G28" s="6">
        <f>VALUE(duben!G28)</f>
        <v>22</v>
      </c>
    </row>
    <row r="29" spans="1:7">
      <c r="A29" s="9"/>
      <c r="B29" s="3" t="s">
        <v>34</v>
      </c>
      <c r="C29" s="3">
        <v>15</v>
      </c>
      <c r="D29" s="3">
        <v>20</v>
      </c>
      <c r="E29" s="22">
        <f>+D29-C29</f>
        <v>5</v>
      </c>
      <c r="F29" s="15"/>
    </row>
    <row r="30" spans="1:7">
      <c r="A30" s="9"/>
      <c r="B30" s="3" t="s">
        <v>19</v>
      </c>
      <c r="C30" s="3">
        <v>10</v>
      </c>
      <c r="D30" s="3">
        <v>13</v>
      </c>
      <c r="E30" s="22">
        <f>+D30-C30</f>
        <v>3</v>
      </c>
      <c r="F30" s="16"/>
    </row>
    <row r="31" spans="1:7" ht="13.5" thickBot="1">
      <c r="A31" s="9"/>
      <c r="B31" s="3" t="s">
        <v>20</v>
      </c>
      <c r="C31" s="3">
        <v>1</v>
      </c>
      <c r="D31" s="3">
        <v>2</v>
      </c>
      <c r="E31" s="22">
        <f>+D31-C31</f>
        <v>1</v>
      </c>
      <c r="F31" s="18"/>
    </row>
    <row r="32" spans="1:7" ht="13.5" thickBot="1">
      <c r="A32" s="8"/>
      <c r="B32" s="5" t="s">
        <v>8</v>
      </c>
      <c r="C32" s="167"/>
      <c r="D32" s="168"/>
      <c r="E32" s="168"/>
      <c r="F32" s="159"/>
    </row>
    <row r="33" spans="1:6">
      <c r="A33" s="7" t="s">
        <v>23</v>
      </c>
      <c r="B33" s="10"/>
      <c r="C33" s="10"/>
      <c r="D33" s="129" t="s">
        <v>24</v>
      </c>
      <c r="E33" s="129"/>
      <c r="F33" s="130"/>
    </row>
    <row r="34" spans="1:6" ht="13.5" thickBot="1">
      <c r="A34" s="9" t="s">
        <v>36</v>
      </c>
      <c r="B34" s="14"/>
      <c r="C34" s="14">
        <f>VALUE(C1)</f>
        <v>2015</v>
      </c>
      <c r="D34" s="12" t="s">
        <v>25</v>
      </c>
      <c r="E34" s="12" t="s">
        <v>26</v>
      </c>
      <c r="F34" s="13" t="s">
        <v>27</v>
      </c>
    </row>
    <row r="35" spans="1:6" ht="14.25">
      <c r="A35" s="9"/>
      <c r="B35" s="1" t="s">
        <v>28</v>
      </c>
      <c r="C35" s="24">
        <v>895</v>
      </c>
      <c r="D35" s="24">
        <v>864.78234295415962</v>
      </c>
      <c r="E35" s="24">
        <v>1130.425</v>
      </c>
      <c r="F35" s="41">
        <v>564.59999999999991</v>
      </c>
    </row>
    <row r="36" spans="1:6" ht="14.25">
      <c r="A36" s="9"/>
      <c r="B36" s="3" t="s">
        <v>29</v>
      </c>
      <c r="C36" s="35">
        <v>565</v>
      </c>
      <c r="D36" s="35">
        <v>575.0099108658743</v>
      </c>
      <c r="E36" s="35">
        <v>768.57500000000005</v>
      </c>
      <c r="F36" s="42">
        <v>322.10000000000002</v>
      </c>
    </row>
    <row r="37" spans="1:6" ht="14.25">
      <c r="A37" s="9"/>
      <c r="B37" s="3" t="s">
        <v>30</v>
      </c>
      <c r="C37" s="35">
        <v>408</v>
      </c>
      <c r="D37" s="35">
        <v>422.12370543293719</v>
      </c>
      <c r="E37" s="35">
        <v>610.55000000000007</v>
      </c>
      <c r="F37" s="42">
        <v>215.00000000000006</v>
      </c>
    </row>
    <row r="38" spans="1:6" ht="15" thickBot="1">
      <c r="A38" s="8"/>
      <c r="B38" s="5" t="s">
        <v>31</v>
      </c>
      <c r="C38" s="34">
        <v>137</v>
      </c>
      <c r="D38" s="34">
        <v>160.09244482173173</v>
      </c>
      <c r="E38" s="34">
        <v>338.92500000000007</v>
      </c>
      <c r="F38" s="32">
        <v>37.899999999999984</v>
      </c>
    </row>
    <row r="39" spans="1:6">
      <c r="A39" t="s">
        <v>33</v>
      </c>
    </row>
    <row r="41" spans="1:6">
      <c r="A41" s="78" t="s">
        <v>95</v>
      </c>
    </row>
    <row r="42" spans="1:6">
      <c r="A42" s="78" t="s">
        <v>96</v>
      </c>
    </row>
    <row r="43" spans="1:6">
      <c r="A43" s="79" t="s">
        <v>97</v>
      </c>
    </row>
    <row r="44" spans="1:6">
      <c r="A44" t="s">
        <v>98</v>
      </c>
    </row>
    <row r="45" spans="1:6">
      <c r="A45" s="78" t="s">
        <v>99</v>
      </c>
    </row>
    <row r="46" spans="1:6">
      <c r="A46" t="s">
        <v>100</v>
      </c>
    </row>
    <row r="47" spans="1:6">
      <c r="A47" s="78" t="s">
        <v>101</v>
      </c>
    </row>
    <row r="48" spans="1:6">
      <c r="A48" s="78" t="s">
        <v>102</v>
      </c>
    </row>
  </sheetData>
  <mergeCells count="8">
    <mergeCell ref="D33:F33"/>
    <mergeCell ref="C8:G8"/>
    <mergeCell ref="C9:G9"/>
    <mergeCell ref="C14:G14"/>
    <mergeCell ref="C15:G15"/>
    <mergeCell ref="C20:G20"/>
    <mergeCell ref="C21:G21"/>
    <mergeCell ref="C32:F3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A48" sqref="A48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45</v>
      </c>
      <c r="C1">
        <f>VALUE(leden!C1)</f>
        <v>2015</v>
      </c>
    </row>
    <row r="2" spans="1:7" ht="13.5" thickBot="1">
      <c r="B2" t="s">
        <v>0</v>
      </c>
    </row>
    <row r="3" spans="1:7" ht="13.5" thickBot="1">
      <c r="A3" s="7"/>
      <c r="B3" s="10"/>
      <c r="C3" s="10" t="s">
        <v>1</v>
      </c>
      <c r="D3" s="10">
        <f>VALUE(C1)</f>
        <v>2015</v>
      </c>
      <c r="E3" s="10" t="s">
        <v>2</v>
      </c>
      <c r="F3" s="10" t="s">
        <v>21</v>
      </c>
      <c r="G3" s="11" t="s">
        <v>22</v>
      </c>
    </row>
    <row r="4" spans="1:7">
      <c r="A4" s="7" t="s">
        <v>3</v>
      </c>
      <c r="B4" s="1" t="s">
        <v>4</v>
      </c>
      <c r="C4" s="1">
        <v>16.100000000000001</v>
      </c>
      <c r="D4" s="1">
        <v>16.600000000000001</v>
      </c>
      <c r="E4" s="1">
        <f>+D4-C4</f>
        <v>0.5</v>
      </c>
      <c r="F4" s="10">
        <v>24.6</v>
      </c>
      <c r="G4" s="30">
        <v>10.3</v>
      </c>
    </row>
    <row r="5" spans="1:7" ht="13.5" thickBot="1">
      <c r="A5" s="9"/>
      <c r="B5" s="3" t="s">
        <v>5</v>
      </c>
      <c r="C5" s="3">
        <v>6.2</v>
      </c>
      <c r="D5" s="3">
        <v>7.4</v>
      </c>
      <c r="E5" s="29">
        <f>+D5-C5</f>
        <v>1.2000000000000002</v>
      </c>
      <c r="F5" s="5">
        <v>24.6</v>
      </c>
      <c r="G5" s="6">
        <f>VALUE(květen!G5)</f>
        <v>-5.8</v>
      </c>
    </row>
    <row r="6" spans="1:7">
      <c r="A6" s="9"/>
      <c r="B6" s="3" t="s">
        <v>6</v>
      </c>
      <c r="C6" s="28"/>
      <c r="D6" s="22">
        <v>9</v>
      </c>
      <c r="E6" s="15"/>
      <c r="F6" s="17"/>
      <c r="G6" s="17"/>
    </row>
    <row r="7" spans="1:7" ht="13.5" thickBot="1">
      <c r="A7" s="9"/>
      <c r="B7" s="3" t="s">
        <v>7</v>
      </c>
      <c r="C7" s="28"/>
      <c r="D7" s="22">
        <v>10</v>
      </c>
      <c r="E7" s="18"/>
      <c r="F7" s="19"/>
      <c r="G7" s="19"/>
    </row>
    <row r="8" spans="1:7">
      <c r="A8" s="9"/>
      <c r="B8" s="3" t="s">
        <v>8</v>
      </c>
      <c r="C8" s="169">
        <v>13</v>
      </c>
      <c r="D8" s="170"/>
      <c r="E8" s="132"/>
      <c r="F8" s="132"/>
      <c r="G8" s="133"/>
    </row>
    <row r="9" spans="1:7" ht="13.5" thickBot="1">
      <c r="A9" s="8"/>
      <c r="B9" s="5" t="s">
        <v>9</v>
      </c>
      <c r="C9" s="171" t="s">
        <v>103</v>
      </c>
      <c r="D9" s="172"/>
      <c r="E9" s="172"/>
      <c r="F9" s="172"/>
      <c r="G9" s="173"/>
    </row>
    <row r="10" spans="1:7">
      <c r="A10" s="9" t="s">
        <v>10</v>
      </c>
      <c r="B10" s="20" t="s">
        <v>4</v>
      </c>
      <c r="C10" s="20">
        <v>21.7</v>
      </c>
      <c r="D10" s="20">
        <v>22</v>
      </c>
      <c r="E10" s="1">
        <f>+D10-C10</f>
        <v>0.30000000000000071</v>
      </c>
      <c r="F10" s="10">
        <v>30.9</v>
      </c>
      <c r="G10" s="30">
        <v>14</v>
      </c>
    </row>
    <row r="11" spans="1:7" ht="13.5" thickBot="1">
      <c r="A11" s="9"/>
      <c r="B11" s="3" t="s">
        <v>5</v>
      </c>
      <c r="C11" s="3">
        <v>11</v>
      </c>
      <c r="D11" s="3">
        <v>11.7</v>
      </c>
      <c r="E11" s="29">
        <f>+D11-C11</f>
        <v>0.69999999999999929</v>
      </c>
      <c r="F11" s="5">
        <v>30.9</v>
      </c>
      <c r="G11" s="6">
        <f>VALUE(květen!G11)</f>
        <v>-2.9</v>
      </c>
    </row>
    <row r="12" spans="1:7">
      <c r="A12" s="9"/>
      <c r="B12" s="3" t="s">
        <v>6</v>
      </c>
      <c r="C12" s="28"/>
      <c r="D12" s="3">
        <v>9</v>
      </c>
      <c r="E12" s="15"/>
      <c r="F12" s="17"/>
      <c r="G12" s="17"/>
    </row>
    <row r="13" spans="1:7" ht="13.5" thickBot="1">
      <c r="A13" s="9"/>
      <c r="B13" s="3" t="s">
        <v>7</v>
      </c>
      <c r="C13" s="28"/>
      <c r="D13" s="3">
        <v>11</v>
      </c>
      <c r="E13" s="18"/>
      <c r="F13" s="19"/>
      <c r="G13" s="19"/>
    </row>
    <row r="14" spans="1:7">
      <c r="A14" s="9"/>
      <c r="B14" s="3" t="s">
        <v>8</v>
      </c>
      <c r="C14" s="137">
        <v>13</v>
      </c>
      <c r="D14" s="132"/>
      <c r="E14" s="132"/>
      <c r="F14" s="132"/>
      <c r="G14" s="133"/>
    </row>
    <row r="15" spans="1:7" ht="13.5" thickBot="1">
      <c r="A15" s="9"/>
      <c r="B15" s="12" t="s">
        <v>9</v>
      </c>
      <c r="C15" s="174"/>
      <c r="D15" s="175"/>
      <c r="E15" s="175"/>
      <c r="F15" s="175"/>
      <c r="G15" s="176"/>
    </row>
    <row r="16" spans="1:7">
      <c r="A16" s="7" t="s">
        <v>11</v>
      </c>
      <c r="B16" s="1" t="s">
        <v>4</v>
      </c>
      <c r="C16" s="1">
        <v>8</v>
      </c>
      <c r="D16" s="1">
        <v>8.5</v>
      </c>
      <c r="E16" s="1">
        <f>+D16-C16</f>
        <v>0.5</v>
      </c>
      <c r="F16" s="10">
        <v>20</v>
      </c>
      <c r="G16" s="30">
        <v>1.5</v>
      </c>
    </row>
    <row r="17" spans="1:7" ht="13.5" thickBot="1">
      <c r="A17" s="9"/>
      <c r="B17" s="3" t="s">
        <v>5</v>
      </c>
      <c r="C17" s="3">
        <v>-0.5</v>
      </c>
      <c r="D17" s="3">
        <v>0.8</v>
      </c>
      <c r="E17" s="29">
        <f>+D17-C17</f>
        <v>1.3</v>
      </c>
      <c r="F17" s="5">
        <v>20</v>
      </c>
      <c r="G17" s="6">
        <f>VALUE(květen!G17)</f>
        <v>-17.3</v>
      </c>
    </row>
    <row r="18" spans="1:7">
      <c r="A18" s="9"/>
      <c r="B18" s="3" t="s">
        <v>6</v>
      </c>
      <c r="C18" s="28"/>
      <c r="D18" s="3">
        <v>13</v>
      </c>
      <c r="E18" s="15"/>
      <c r="F18" s="17"/>
      <c r="G18" s="17"/>
    </row>
    <row r="19" spans="1:7" ht="13.5" thickBot="1">
      <c r="A19" s="9"/>
      <c r="B19" s="3" t="s">
        <v>7</v>
      </c>
      <c r="C19" s="28"/>
      <c r="D19" s="3">
        <v>10</v>
      </c>
      <c r="E19" s="18"/>
      <c r="F19" s="19"/>
      <c r="G19" s="19"/>
    </row>
    <row r="20" spans="1:7">
      <c r="A20" s="9"/>
      <c r="B20" s="3" t="s">
        <v>8</v>
      </c>
      <c r="C20" s="169">
        <v>13</v>
      </c>
      <c r="D20" s="170"/>
      <c r="E20" s="170"/>
      <c r="F20" s="170"/>
      <c r="G20" s="177"/>
    </row>
    <row r="21" spans="1:7" ht="13.5" thickBot="1">
      <c r="A21" s="8"/>
      <c r="B21" s="5" t="s">
        <v>9</v>
      </c>
      <c r="C21" s="178">
        <v>18</v>
      </c>
      <c r="D21" s="172"/>
      <c r="E21" s="172"/>
      <c r="F21" s="172"/>
      <c r="G21" s="173"/>
    </row>
    <row r="22" spans="1:7">
      <c r="A22" s="9" t="s">
        <v>13</v>
      </c>
      <c r="B22" s="20" t="s">
        <v>14</v>
      </c>
      <c r="C22" s="20">
        <v>0</v>
      </c>
      <c r="D22" s="20">
        <v>0</v>
      </c>
      <c r="E22" s="21"/>
      <c r="F22" s="25"/>
      <c r="G22" s="2"/>
    </row>
    <row r="23" spans="1:7">
      <c r="A23" s="9"/>
      <c r="B23" s="3" t="s">
        <v>15</v>
      </c>
      <c r="C23" s="3">
        <v>0.3</v>
      </c>
      <c r="D23" s="3">
        <v>0</v>
      </c>
      <c r="E23" s="22"/>
      <c r="F23" s="26">
        <v>2</v>
      </c>
      <c r="G23" s="4">
        <v>0</v>
      </c>
    </row>
    <row r="24" spans="1:7">
      <c r="A24" s="9"/>
      <c r="B24" s="3" t="s">
        <v>16</v>
      </c>
      <c r="C24" s="3">
        <v>7.8</v>
      </c>
      <c r="D24" s="3">
        <v>8</v>
      </c>
      <c r="E24" s="22"/>
      <c r="F24" s="26">
        <v>16</v>
      </c>
      <c r="G24" s="4">
        <v>2</v>
      </c>
    </row>
    <row r="25" spans="1:7" ht="13.5" thickBot="1">
      <c r="A25" s="8"/>
      <c r="B25" s="5" t="s">
        <v>17</v>
      </c>
      <c r="C25" s="5">
        <v>1</v>
      </c>
      <c r="D25" s="5">
        <v>2</v>
      </c>
      <c r="E25" s="23"/>
      <c r="F25" s="27">
        <v>5</v>
      </c>
      <c r="G25" s="6">
        <v>0</v>
      </c>
    </row>
    <row r="26" spans="1:7">
      <c r="A26" s="9"/>
      <c r="B26" s="20"/>
      <c r="C26" s="20" t="s">
        <v>1</v>
      </c>
      <c r="D26" s="20">
        <f>VALUE(C1)</f>
        <v>2015</v>
      </c>
      <c r="E26" s="31" t="s">
        <v>2</v>
      </c>
      <c r="F26" s="21" t="s">
        <v>18</v>
      </c>
      <c r="G26" s="37" t="s">
        <v>35</v>
      </c>
    </row>
    <row r="27" spans="1:7">
      <c r="A27" s="9" t="s">
        <v>12</v>
      </c>
      <c r="B27" s="3" t="s">
        <v>4</v>
      </c>
      <c r="C27" s="3">
        <v>101</v>
      </c>
      <c r="D27" s="3">
        <v>46.9</v>
      </c>
      <c r="E27" s="3">
        <f>+D27-C27</f>
        <v>-54.1</v>
      </c>
      <c r="F27" s="36">
        <f>+D27/C27*100</f>
        <v>46.435643564356432</v>
      </c>
      <c r="G27" s="13">
        <v>14.7</v>
      </c>
    </row>
    <row r="28" spans="1:7" ht="13.5" thickBot="1">
      <c r="A28" s="9"/>
      <c r="B28" s="3" t="s">
        <v>5</v>
      </c>
      <c r="C28" s="3">
        <v>375</v>
      </c>
      <c r="D28" s="3">
        <v>302.7</v>
      </c>
      <c r="E28" s="29">
        <f>+D28-C28</f>
        <v>-72.300000000000011</v>
      </c>
      <c r="F28" s="36">
        <f>+D28/C28*100</f>
        <v>80.72</v>
      </c>
      <c r="G28" s="6">
        <f>VALUE(květen!G28)</f>
        <v>22</v>
      </c>
    </row>
    <row r="29" spans="1:7">
      <c r="A29" s="9"/>
      <c r="B29" s="3" t="s">
        <v>34</v>
      </c>
      <c r="C29" s="3">
        <v>16</v>
      </c>
      <c r="D29" s="3">
        <v>13</v>
      </c>
      <c r="E29" s="22">
        <f>+D29-C29</f>
        <v>-3</v>
      </c>
      <c r="F29" s="15"/>
    </row>
    <row r="30" spans="1:7">
      <c r="A30" s="9"/>
      <c r="B30" s="3" t="s">
        <v>19</v>
      </c>
      <c r="C30" s="3">
        <v>11</v>
      </c>
      <c r="D30" s="3">
        <v>8</v>
      </c>
      <c r="E30" s="22">
        <f>+D30-C30</f>
        <v>-3</v>
      </c>
      <c r="F30" s="16"/>
    </row>
    <row r="31" spans="1:7" ht="13.5" thickBot="1">
      <c r="A31" s="9"/>
      <c r="B31" s="3" t="s">
        <v>20</v>
      </c>
      <c r="C31" s="3">
        <v>3</v>
      </c>
      <c r="D31" s="3">
        <v>1</v>
      </c>
      <c r="E31" s="22">
        <f>+D31-C31</f>
        <v>-2</v>
      </c>
      <c r="F31" s="18"/>
    </row>
    <row r="32" spans="1:7" ht="13.5" thickBot="1">
      <c r="A32" s="8"/>
      <c r="B32" s="5" t="s">
        <v>8</v>
      </c>
      <c r="C32" s="179"/>
      <c r="D32" s="180"/>
      <c r="E32" s="180"/>
      <c r="F32" s="181"/>
    </row>
    <row r="33" spans="1:6">
      <c r="A33" s="7" t="s">
        <v>23</v>
      </c>
      <c r="B33" s="10"/>
      <c r="C33" s="10"/>
      <c r="D33" s="129" t="s">
        <v>24</v>
      </c>
      <c r="E33" s="129"/>
      <c r="F33" s="130"/>
    </row>
    <row r="34" spans="1:6" ht="13.5" thickBot="1">
      <c r="A34" s="9" t="s">
        <v>36</v>
      </c>
      <c r="B34" s="14"/>
      <c r="C34" s="14">
        <f>VALUE(C1)</f>
        <v>2015</v>
      </c>
      <c r="D34" s="12" t="s">
        <v>25</v>
      </c>
      <c r="E34" s="12" t="s">
        <v>26</v>
      </c>
      <c r="F34" s="13" t="s">
        <v>27</v>
      </c>
    </row>
    <row r="35" spans="1:6" ht="14.25">
      <c r="A35" s="9"/>
      <c r="B35" s="1" t="s">
        <v>28</v>
      </c>
      <c r="C35" s="24">
        <v>1394</v>
      </c>
      <c r="D35" s="24">
        <v>1355.4664219015281</v>
      </c>
      <c r="E35" s="24">
        <v>1691.7</v>
      </c>
      <c r="F35" s="41">
        <v>1009.3</v>
      </c>
    </row>
    <row r="36" spans="1:6" ht="14.25">
      <c r="A36" s="9"/>
      <c r="B36" s="3" t="s">
        <v>29</v>
      </c>
      <c r="C36" s="35">
        <v>974</v>
      </c>
      <c r="D36" s="35">
        <v>975.69398981324321</v>
      </c>
      <c r="E36" s="35">
        <v>1213.8000000000002</v>
      </c>
      <c r="F36" s="42">
        <v>676.8</v>
      </c>
    </row>
    <row r="37" spans="1:6" ht="14.25">
      <c r="A37" s="9"/>
      <c r="B37" s="3" t="s">
        <v>30</v>
      </c>
      <c r="C37" s="35">
        <v>757</v>
      </c>
      <c r="D37" s="35">
        <v>762.80778438030563</v>
      </c>
      <c r="E37" s="35">
        <v>961.52500000000009</v>
      </c>
      <c r="F37" s="42">
        <v>509.70000000000005</v>
      </c>
    </row>
    <row r="38" spans="1:6" ht="15" thickBot="1">
      <c r="A38" s="8"/>
      <c r="B38" s="5" t="s">
        <v>31</v>
      </c>
      <c r="C38" s="34">
        <v>336</v>
      </c>
      <c r="D38" s="34">
        <v>351.91139219015275</v>
      </c>
      <c r="E38" s="34">
        <v>540.57500000000016</v>
      </c>
      <c r="F38" s="32">
        <v>194.8</v>
      </c>
    </row>
    <row r="39" spans="1:6">
      <c r="A39" t="s">
        <v>33</v>
      </c>
    </row>
    <row r="41" spans="1:6">
      <c r="A41" s="78" t="s">
        <v>104</v>
      </c>
    </row>
    <row r="42" spans="1:6" ht="14.25">
      <c r="A42" s="78" t="s">
        <v>106</v>
      </c>
    </row>
    <row r="43" spans="1:6" ht="14.25">
      <c r="A43" s="79" t="s">
        <v>107</v>
      </c>
    </row>
    <row r="44" spans="1:6">
      <c r="A44" s="79" t="s">
        <v>105</v>
      </c>
    </row>
    <row r="45" spans="1:6">
      <c r="A45" s="79" t="s">
        <v>108</v>
      </c>
    </row>
    <row r="46" spans="1:6">
      <c r="A46" s="79" t="s">
        <v>109</v>
      </c>
    </row>
    <row r="47" spans="1:6">
      <c r="A47" s="79" t="s">
        <v>110</v>
      </c>
    </row>
    <row r="48" spans="1:6">
      <c r="A48" s="79" t="s">
        <v>111</v>
      </c>
    </row>
  </sheetData>
  <mergeCells count="8">
    <mergeCell ref="D33:F33"/>
    <mergeCell ref="C8:G8"/>
    <mergeCell ref="C9:G9"/>
    <mergeCell ref="C14:G14"/>
    <mergeCell ref="C15:G15"/>
    <mergeCell ref="C20:G20"/>
    <mergeCell ref="C21:G21"/>
    <mergeCell ref="C32:F3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F5" sqref="F5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46</v>
      </c>
      <c r="C1">
        <f>VALUE(leden!C1)</f>
        <v>2015</v>
      </c>
    </row>
    <row r="2" spans="1:7" ht="13.5" thickBot="1">
      <c r="B2" t="s">
        <v>0</v>
      </c>
    </row>
    <row r="3" spans="1:7" ht="13.5" thickBot="1">
      <c r="A3" s="7"/>
      <c r="B3" s="10"/>
      <c r="C3" s="10" t="s">
        <v>1</v>
      </c>
      <c r="D3" s="10">
        <f>VALUE(C1)</f>
        <v>2015</v>
      </c>
      <c r="E3" s="10" t="s">
        <v>2</v>
      </c>
      <c r="F3" s="10" t="s">
        <v>21</v>
      </c>
      <c r="G3" s="11" t="s">
        <v>22</v>
      </c>
    </row>
    <row r="4" spans="1:7">
      <c r="A4" s="7" t="s">
        <v>3</v>
      </c>
      <c r="B4" s="1" t="s">
        <v>4</v>
      </c>
      <c r="C4" s="1">
        <v>17.7</v>
      </c>
      <c r="D4" s="1">
        <v>20.7</v>
      </c>
      <c r="E4" s="1">
        <f>+D4-C4</f>
        <v>3</v>
      </c>
      <c r="F4" s="10">
        <v>27.3</v>
      </c>
      <c r="G4" s="30">
        <v>12.9</v>
      </c>
    </row>
    <row r="5" spans="1:7" ht="13.5" thickBot="1">
      <c r="A5" s="9"/>
      <c r="B5" s="3" t="s">
        <v>5</v>
      </c>
      <c r="C5" s="3">
        <v>7.9</v>
      </c>
      <c r="D5" s="3">
        <v>9.3000000000000007</v>
      </c>
      <c r="E5" s="29">
        <f>+D5-C5</f>
        <v>1.4000000000000004</v>
      </c>
      <c r="F5" s="5">
        <v>27.3</v>
      </c>
      <c r="G5" s="6">
        <f>VALUE(červen!G5)</f>
        <v>-5.8</v>
      </c>
    </row>
    <row r="6" spans="1:7">
      <c r="A6" s="9"/>
      <c r="B6" s="3" t="s">
        <v>6</v>
      </c>
      <c r="C6" s="28"/>
      <c r="D6" s="22">
        <v>15</v>
      </c>
      <c r="E6" s="15"/>
      <c r="F6" s="17"/>
      <c r="G6" s="17"/>
    </row>
    <row r="7" spans="1:7" ht="13.5" thickBot="1">
      <c r="A7" s="9"/>
      <c r="B7" s="3" t="s">
        <v>7</v>
      </c>
      <c r="C7" s="28"/>
      <c r="D7" s="22">
        <v>4</v>
      </c>
      <c r="E7" s="18"/>
      <c r="F7" s="19"/>
      <c r="G7" s="19"/>
    </row>
    <row r="8" spans="1:7">
      <c r="A8" s="9"/>
      <c r="B8" s="3" t="s">
        <v>8</v>
      </c>
      <c r="C8" s="131" t="s">
        <v>112</v>
      </c>
      <c r="D8" s="132"/>
      <c r="E8" s="132"/>
      <c r="F8" s="132"/>
      <c r="G8" s="133"/>
    </row>
    <row r="9" spans="1:7" ht="13.5" thickBot="1">
      <c r="A9" s="8"/>
      <c r="B9" s="5" t="s">
        <v>9</v>
      </c>
      <c r="C9" s="174"/>
      <c r="D9" s="175"/>
      <c r="E9" s="175"/>
      <c r="F9" s="175"/>
      <c r="G9" s="176"/>
    </row>
    <row r="10" spans="1:7">
      <c r="A10" s="9" t="s">
        <v>10</v>
      </c>
      <c r="B10" s="20" t="s">
        <v>4</v>
      </c>
      <c r="C10" s="20">
        <v>23.7</v>
      </c>
      <c r="D10" s="20">
        <v>27.5</v>
      </c>
      <c r="E10" s="1">
        <f>+D10-C10</f>
        <v>3.8000000000000007</v>
      </c>
      <c r="F10" s="10">
        <v>34.4</v>
      </c>
      <c r="G10" s="30">
        <v>19.399999999999999</v>
      </c>
    </row>
    <row r="11" spans="1:7" ht="13.5" thickBot="1">
      <c r="A11" s="9"/>
      <c r="B11" s="3" t="s">
        <v>5</v>
      </c>
      <c r="C11" s="3">
        <v>12.8</v>
      </c>
      <c r="D11" s="3">
        <v>14</v>
      </c>
      <c r="E11" s="29">
        <f>+D11-C11</f>
        <v>1.1999999999999993</v>
      </c>
      <c r="F11" s="5">
        <v>34.4</v>
      </c>
      <c r="G11" s="6">
        <f>VALUE(červen!G11)</f>
        <v>-2.9</v>
      </c>
    </row>
    <row r="12" spans="1:7">
      <c r="A12" s="9"/>
      <c r="B12" s="3" t="s">
        <v>6</v>
      </c>
      <c r="C12" s="28"/>
      <c r="D12" s="3">
        <v>18</v>
      </c>
      <c r="E12" s="15"/>
      <c r="F12" s="17"/>
      <c r="G12" s="17"/>
    </row>
    <row r="13" spans="1:7" ht="13.5" thickBot="1">
      <c r="A13" s="9"/>
      <c r="B13" s="3" t="s">
        <v>7</v>
      </c>
      <c r="C13" s="28"/>
      <c r="D13" s="3">
        <v>1</v>
      </c>
      <c r="E13" s="18"/>
      <c r="F13" s="19"/>
      <c r="G13" s="19"/>
    </row>
    <row r="14" spans="1:7">
      <c r="A14" s="9"/>
      <c r="B14" s="3" t="s">
        <v>8</v>
      </c>
      <c r="C14" s="131" t="s">
        <v>113</v>
      </c>
      <c r="D14" s="132"/>
      <c r="E14" s="132"/>
      <c r="F14" s="132"/>
      <c r="G14" s="133"/>
    </row>
    <row r="15" spans="1:7" ht="13.5" thickBot="1">
      <c r="A15" s="9"/>
      <c r="B15" s="12" t="s">
        <v>9</v>
      </c>
      <c r="C15" s="174"/>
      <c r="D15" s="175"/>
      <c r="E15" s="175"/>
      <c r="F15" s="175"/>
      <c r="G15" s="176"/>
    </row>
    <row r="16" spans="1:7">
      <c r="A16" s="7" t="s">
        <v>11</v>
      </c>
      <c r="B16" s="1" t="s">
        <v>4</v>
      </c>
      <c r="C16" s="1">
        <v>9.6</v>
      </c>
      <c r="D16" s="1">
        <v>11.1</v>
      </c>
      <c r="E16" s="1">
        <f>+D16-C16</f>
        <v>1.5</v>
      </c>
      <c r="F16" s="10">
        <v>17.399999999999999</v>
      </c>
      <c r="G16" s="30">
        <v>1.6</v>
      </c>
    </row>
    <row r="17" spans="1:7" ht="13.5" thickBot="1">
      <c r="A17" s="9"/>
      <c r="B17" s="3" t="s">
        <v>5</v>
      </c>
      <c r="C17" s="3">
        <v>1</v>
      </c>
      <c r="D17" s="3">
        <v>2.2000000000000002</v>
      </c>
      <c r="E17" s="29">
        <f>+D17-C17</f>
        <v>1.2000000000000002</v>
      </c>
      <c r="F17" s="5">
        <f>VALUE(červen!F17)</f>
        <v>20</v>
      </c>
      <c r="G17" s="6">
        <f>VALUE(červen!G17)</f>
        <v>-17.3</v>
      </c>
    </row>
    <row r="18" spans="1:7">
      <c r="A18" s="9"/>
      <c r="B18" s="3" t="s">
        <v>6</v>
      </c>
      <c r="C18" s="28"/>
      <c r="D18" s="3">
        <v>16</v>
      </c>
      <c r="E18" s="15"/>
      <c r="F18" s="17"/>
      <c r="G18" s="17"/>
    </row>
    <row r="19" spans="1:7" ht="13.5" thickBot="1">
      <c r="A19" s="9"/>
      <c r="B19" s="3" t="s">
        <v>7</v>
      </c>
      <c r="C19" s="28"/>
      <c r="D19" s="3">
        <v>5</v>
      </c>
      <c r="E19" s="18"/>
      <c r="F19" s="19"/>
      <c r="G19" s="19"/>
    </row>
    <row r="20" spans="1:7">
      <c r="A20" s="9"/>
      <c r="B20" s="3" t="s">
        <v>8</v>
      </c>
      <c r="C20" s="169">
        <v>8.1300000000000008</v>
      </c>
      <c r="D20" s="170"/>
      <c r="E20" s="170"/>
      <c r="F20" s="170"/>
      <c r="G20" s="177"/>
    </row>
    <row r="21" spans="1:7" ht="13.5" thickBot="1">
      <c r="A21" s="8"/>
      <c r="B21" s="5" t="s">
        <v>9</v>
      </c>
      <c r="C21" s="171" t="s">
        <v>114</v>
      </c>
      <c r="D21" s="172"/>
      <c r="E21" s="172"/>
      <c r="F21" s="172"/>
      <c r="G21" s="173"/>
    </row>
    <row r="22" spans="1:7">
      <c r="A22" s="9" t="s">
        <v>13</v>
      </c>
      <c r="B22" s="20" t="s">
        <v>14</v>
      </c>
      <c r="C22" s="20">
        <v>0</v>
      </c>
      <c r="D22" s="20">
        <v>0</v>
      </c>
      <c r="E22" s="21"/>
      <c r="F22" s="25"/>
      <c r="G22" s="2"/>
    </row>
    <row r="23" spans="1:7">
      <c r="A23" s="9"/>
      <c r="B23" s="3" t="s">
        <v>15</v>
      </c>
      <c r="C23" s="3">
        <v>0</v>
      </c>
      <c r="D23" s="3">
        <v>0</v>
      </c>
      <c r="E23" s="22"/>
      <c r="F23" s="26">
        <v>0</v>
      </c>
      <c r="G23" s="4">
        <v>0</v>
      </c>
    </row>
    <row r="24" spans="1:7">
      <c r="A24" s="9"/>
      <c r="B24" s="3" t="s">
        <v>16</v>
      </c>
      <c r="C24" s="3">
        <v>12.2</v>
      </c>
      <c r="D24" s="3">
        <v>19</v>
      </c>
      <c r="E24" s="22"/>
      <c r="F24" s="26">
        <v>26</v>
      </c>
      <c r="G24" s="4">
        <v>1</v>
      </c>
    </row>
    <row r="25" spans="1:7" ht="13.5" thickBot="1">
      <c r="A25" s="8"/>
      <c r="B25" s="5" t="s">
        <v>17</v>
      </c>
      <c r="C25" s="5">
        <v>2.5</v>
      </c>
      <c r="D25" s="5">
        <v>11</v>
      </c>
      <c r="E25" s="23"/>
      <c r="F25" s="27">
        <v>13</v>
      </c>
      <c r="G25" s="6">
        <v>0</v>
      </c>
    </row>
    <row r="26" spans="1:7">
      <c r="A26" s="9"/>
      <c r="B26" s="20"/>
      <c r="C26" s="20" t="s">
        <v>1</v>
      </c>
      <c r="D26" s="20">
        <f>VALUE(C1)</f>
        <v>2015</v>
      </c>
      <c r="E26" s="31" t="s">
        <v>2</v>
      </c>
      <c r="F26" s="21" t="s">
        <v>18</v>
      </c>
      <c r="G26" s="37" t="s">
        <v>35</v>
      </c>
    </row>
    <row r="27" spans="1:7">
      <c r="A27" s="9" t="s">
        <v>12</v>
      </c>
      <c r="B27" s="3" t="s">
        <v>4</v>
      </c>
      <c r="C27" s="3">
        <v>112</v>
      </c>
      <c r="D27" s="3">
        <v>44.3</v>
      </c>
      <c r="E27" s="3">
        <f>+D27-C27</f>
        <v>-67.7</v>
      </c>
      <c r="F27" s="36">
        <f>+D27/C27*100</f>
        <v>39.553571428571423</v>
      </c>
      <c r="G27" s="13">
        <v>20.9</v>
      </c>
    </row>
    <row r="28" spans="1:7" ht="13.5" thickBot="1">
      <c r="A28" s="9"/>
      <c r="B28" s="3" t="s">
        <v>5</v>
      </c>
      <c r="C28" s="3">
        <v>487</v>
      </c>
      <c r="D28" s="3">
        <v>347</v>
      </c>
      <c r="E28" s="29">
        <f>+D28-C28</f>
        <v>-140</v>
      </c>
      <c r="F28" s="36">
        <f>+D28/C28*100</f>
        <v>71.252566735112936</v>
      </c>
      <c r="G28" s="6">
        <f>VALUE(červen!G28)</f>
        <v>22</v>
      </c>
    </row>
    <row r="29" spans="1:7">
      <c r="A29" s="9"/>
      <c r="B29" s="3" t="s">
        <v>34</v>
      </c>
      <c r="C29" s="3">
        <v>15</v>
      </c>
      <c r="D29" s="3">
        <v>14</v>
      </c>
      <c r="E29" s="22">
        <f>+D29-C29</f>
        <v>-1</v>
      </c>
      <c r="F29" s="15"/>
    </row>
    <row r="30" spans="1:7">
      <c r="A30" s="9"/>
      <c r="B30" s="3" t="s">
        <v>19</v>
      </c>
      <c r="C30" s="3">
        <v>11</v>
      </c>
      <c r="D30" s="3">
        <v>6</v>
      </c>
      <c r="E30" s="22">
        <f>+D30-C30</f>
        <v>-5</v>
      </c>
      <c r="F30" s="16"/>
    </row>
    <row r="31" spans="1:7" ht="13.5" thickBot="1">
      <c r="A31" s="9"/>
      <c r="B31" s="3" t="s">
        <v>20</v>
      </c>
      <c r="C31" s="3">
        <v>3</v>
      </c>
      <c r="D31" s="3">
        <v>1</v>
      </c>
      <c r="E31" s="22">
        <f>+D31-C31</f>
        <v>-2</v>
      </c>
      <c r="F31" s="18"/>
    </row>
    <row r="32" spans="1:7" ht="13.5" thickBot="1">
      <c r="A32" s="8"/>
      <c r="B32" s="5" t="s">
        <v>8</v>
      </c>
      <c r="C32" s="179"/>
      <c r="D32" s="180"/>
      <c r="E32" s="180"/>
      <c r="F32" s="181"/>
    </row>
    <row r="33" spans="1:6">
      <c r="A33" s="7" t="s">
        <v>23</v>
      </c>
      <c r="B33" s="10"/>
      <c r="C33" s="10"/>
      <c r="D33" s="129" t="s">
        <v>24</v>
      </c>
      <c r="E33" s="129"/>
      <c r="F33" s="130"/>
    </row>
    <row r="34" spans="1:6" ht="13.5" thickBot="1">
      <c r="A34" s="9" t="s">
        <v>36</v>
      </c>
      <c r="B34" s="14"/>
      <c r="C34" s="14">
        <f>VALUE(C1)</f>
        <v>2015</v>
      </c>
      <c r="D34" s="12" t="s">
        <v>25</v>
      </c>
      <c r="E34" s="12" t="s">
        <v>26</v>
      </c>
      <c r="F34" s="13" t="s">
        <v>27</v>
      </c>
    </row>
    <row r="35" spans="1:6" ht="14.25">
      <c r="A35" s="9"/>
      <c r="B35" s="1" t="s">
        <v>28</v>
      </c>
      <c r="C35" s="24">
        <v>2034</v>
      </c>
      <c r="D35" s="24">
        <v>1920.5598429541592</v>
      </c>
      <c r="E35" s="24">
        <v>2339.125</v>
      </c>
      <c r="F35" s="41">
        <v>1502.7</v>
      </c>
    </row>
    <row r="36" spans="1:6" ht="14.25">
      <c r="A36" s="9"/>
      <c r="B36" s="3" t="s">
        <v>29</v>
      </c>
      <c r="C36" s="35">
        <v>1521</v>
      </c>
      <c r="D36" s="35">
        <v>1447.7874108658743</v>
      </c>
      <c r="E36" s="35">
        <v>1855.625</v>
      </c>
      <c r="F36" s="42">
        <v>1077.2</v>
      </c>
    </row>
    <row r="37" spans="1:6" ht="14.25">
      <c r="A37" s="9"/>
      <c r="B37" s="3" t="s">
        <v>30</v>
      </c>
      <c r="C37" s="35">
        <v>1242</v>
      </c>
      <c r="D37" s="35">
        <v>1172.9012054329373</v>
      </c>
      <c r="E37" s="35">
        <v>1574.825</v>
      </c>
      <c r="F37" s="42">
        <v>848.10000000000014</v>
      </c>
    </row>
    <row r="38" spans="1:6" ht="15" thickBot="1">
      <c r="A38" s="8"/>
      <c r="B38" s="5" t="s">
        <v>31</v>
      </c>
      <c r="C38" s="34">
        <v>666</v>
      </c>
      <c r="D38" s="34">
        <v>607.01665534804749</v>
      </c>
      <c r="E38" s="34">
        <v>990.125</v>
      </c>
      <c r="F38" s="32">
        <v>378.2000000000001</v>
      </c>
    </row>
    <row r="39" spans="1:6">
      <c r="A39" t="s">
        <v>33</v>
      </c>
    </row>
    <row r="41" spans="1:6">
      <c r="A41" s="78" t="s">
        <v>115</v>
      </c>
    </row>
    <row r="42" spans="1:6" ht="14.25">
      <c r="A42" s="78" t="s">
        <v>119</v>
      </c>
    </row>
    <row r="43" spans="1:6">
      <c r="A43" s="79" t="s">
        <v>116</v>
      </c>
    </row>
    <row r="44" spans="1:6">
      <c r="A44" s="79" t="s">
        <v>117</v>
      </c>
    </row>
    <row r="45" spans="1:6">
      <c r="A45" s="79" t="s">
        <v>118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J40" sqref="J40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47</v>
      </c>
      <c r="C1">
        <f>VALUE(leden!C1)</f>
        <v>2015</v>
      </c>
    </row>
    <row r="2" spans="1:7" ht="13.5" thickBot="1">
      <c r="B2" t="s">
        <v>0</v>
      </c>
    </row>
    <row r="3" spans="1:7" ht="13.5" thickBot="1">
      <c r="A3" s="7"/>
      <c r="B3" s="10"/>
      <c r="C3" s="10" t="s">
        <v>1</v>
      </c>
      <c r="D3" s="10">
        <f>VALUE(C1)</f>
        <v>2015</v>
      </c>
      <c r="E3" s="10" t="s">
        <v>2</v>
      </c>
      <c r="F3" s="10" t="s">
        <v>21</v>
      </c>
      <c r="G3" s="11" t="s">
        <v>22</v>
      </c>
    </row>
    <row r="4" spans="1:7">
      <c r="A4" s="7" t="s">
        <v>3</v>
      </c>
      <c r="B4" s="1" t="s">
        <v>4</v>
      </c>
      <c r="C4" s="1">
        <v>17.3</v>
      </c>
      <c r="D4" s="1">
        <v>21</v>
      </c>
      <c r="E4" s="1">
        <f>+D4-C4</f>
        <v>3.6999999999999993</v>
      </c>
      <c r="F4" s="10">
        <v>29</v>
      </c>
      <c r="G4" s="30">
        <v>14.5</v>
      </c>
    </row>
    <row r="5" spans="1:7" ht="13.5" thickBot="1">
      <c r="A5" s="9"/>
      <c r="B5" s="3" t="s">
        <v>5</v>
      </c>
      <c r="C5" s="3">
        <v>9</v>
      </c>
      <c r="D5" s="3">
        <v>10.7</v>
      </c>
      <c r="E5" s="29">
        <f>+D5-C5</f>
        <v>1.6999999999999993</v>
      </c>
      <c r="F5" s="5">
        <v>29</v>
      </c>
      <c r="G5" s="6">
        <f>VALUE(červenec!G5)</f>
        <v>-5.8</v>
      </c>
    </row>
    <row r="6" spans="1:7">
      <c r="A6" s="9"/>
      <c r="B6" s="3" t="s">
        <v>6</v>
      </c>
      <c r="C6" s="28"/>
      <c r="D6" s="22">
        <v>18</v>
      </c>
      <c r="E6" s="15"/>
      <c r="F6" s="17"/>
      <c r="G6" s="17"/>
    </row>
    <row r="7" spans="1:7" ht="13.5" thickBot="1">
      <c r="A7" s="9"/>
      <c r="B7" s="3" t="s">
        <v>7</v>
      </c>
      <c r="C7" s="28"/>
      <c r="D7" s="22">
        <v>1</v>
      </c>
      <c r="E7" s="18"/>
      <c r="F7" s="19"/>
      <c r="G7" s="19"/>
    </row>
    <row r="8" spans="1:7">
      <c r="A8" s="9"/>
      <c r="B8" s="3" t="s">
        <v>8</v>
      </c>
      <c r="C8" s="131" t="s">
        <v>120</v>
      </c>
      <c r="D8" s="132"/>
      <c r="E8" s="132"/>
      <c r="F8" s="132"/>
      <c r="G8" s="133"/>
    </row>
    <row r="9" spans="1:7" ht="13.5" thickBot="1">
      <c r="A9" s="8"/>
      <c r="B9" s="5" t="s">
        <v>9</v>
      </c>
      <c r="C9" s="174"/>
      <c r="D9" s="175"/>
      <c r="E9" s="175"/>
      <c r="F9" s="175"/>
      <c r="G9" s="176"/>
    </row>
    <row r="10" spans="1:7">
      <c r="A10" s="9" t="s">
        <v>10</v>
      </c>
      <c r="B10" s="20" t="s">
        <v>4</v>
      </c>
      <c r="C10" s="20">
        <v>23.4</v>
      </c>
      <c r="D10" s="20">
        <v>28.2</v>
      </c>
      <c r="E10" s="1">
        <f>+D10-C10</f>
        <v>4.8000000000000007</v>
      </c>
      <c r="F10" s="10">
        <v>35.1</v>
      </c>
      <c r="G10" s="30">
        <v>20.3</v>
      </c>
    </row>
    <row r="11" spans="1:7" ht="13.5" thickBot="1">
      <c r="A11" s="9"/>
      <c r="B11" s="3" t="s">
        <v>5</v>
      </c>
      <c r="C11" s="3">
        <v>14.1</v>
      </c>
      <c r="D11" s="3">
        <v>15.7</v>
      </c>
      <c r="E11" s="29">
        <f>+D11-C11</f>
        <v>1.5999999999999996</v>
      </c>
      <c r="F11" s="5">
        <v>35.1</v>
      </c>
      <c r="G11" s="6">
        <f>VALUE(červenec!G11)</f>
        <v>-2.9</v>
      </c>
    </row>
    <row r="12" spans="1:7">
      <c r="A12" s="9"/>
      <c r="B12" s="3" t="s">
        <v>6</v>
      </c>
      <c r="C12" s="28"/>
      <c r="D12" s="3">
        <v>19</v>
      </c>
      <c r="E12" s="15"/>
      <c r="F12" s="17"/>
      <c r="G12" s="17"/>
    </row>
    <row r="13" spans="1:7" ht="13.5" thickBot="1">
      <c r="A13" s="9"/>
      <c r="B13" s="3" t="s">
        <v>7</v>
      </c>
      <c r="C13" s="28"/>
      <c r="D13" s="3">
        <v>2</v>
      </c>
      <c r="E13" s="18"/>
      <c r="F13" s="19"/>
      <c r="G13" s="19"/>
    </row>
    <row r="14" spans="1:7">
      <c r="A14" s="9"/>
      <c r="B14" s="3" t="s">
        <v>8</v>
      </c>
      <c r="C14" s="131" t="s">
        <v>121</v>
      </c>
      <c r="D14" s="132"/>
      <c r="E14" s="132"/>
      <c r="F14" s="132"/>
      <c r="G14" s="133"/>
    </row>
    <row r="15" spans="1:7" ht="13.5" thickBot="1">
      <c r="A15" s="9"/>
      <c r="B15" s="12" t="s">
        <v>9</v>
      </c>
      <c r="C15" s="174"/>
      <c r="D15" s="175"/>
      <c r="E15" s="175"/>
      <c r="F15" s="175"/>
      <c r="G15" s="176"/>
    </row>
    <row r="16" spans="1:7">
      <c r="A16" s="7" t="s">
        <v>11</v>
      </c>
      <c r="B16" s="1" t="s">
        <v>4</v>
      </c>
      <c r="C16" s="1">
        <v>9.1999999999999993</v>
      </c>
      <c r="D16" s="1">
        <v>11.9</v>
      </c>
      <c r="E16" s="1">
        <f>+D16-C16</f>
        <v>2.7000000000000011</v>
      </c>
      <c r="F16" s="10">
        <v>18</v>
      </c>
      <c r="G16" s="30">
        <v>4.5999999999999996</v>
      </c>
    </row>
    <row r="17" spans="1:7" ht="13.5" thickBot="1">
      <c r="A17" s="9"/>
      <c r="B17" s="3" t="s">
        <v>5</v>
      </c>
      <c r="C17" s="3">
        <v>2</v>
      </c>
      <c r="D17" s="3">
        <v>3.5</v>
      </c>
      <c r="E17" s="29">
        <f>+D17-C17</f>
        <v>1.5</v>
      </c>
      <c r="F17" s="5">
        <f>VALUE(červenec!F17)</f>
        <v>20</v>
      </c>
      <c r="G17" s="6">
        <f>VALUE(červenec!G17)</f>
        <v>-17.3</v>
      </c>
    </row>
    <row r="18" spans="1:7">
      <c r="A18" s="9"/>
      <c r="B18" s="3" t="s">
        <v>6</v>
      </c>
      <c r="C18" s="28"/>
      <c r="D18" s="3">
        <v>21</v>
      </c>
      <c r="E18" s="15"/>
      <c r="F18" s="17"/>
      <c r="G18" s="17"/>
    </row>
    <row r="19" spans="1:7" ht="13.5" thickBot="1">
      <c r="A19" s="9"/>
      <c r="B19" s="3" t="s">
        <v>7</v>
      </c>
      <c r="C19" s="28"/>
      <c r="D19" s="3">
        <v>5</v>
      </c>
      <c r="E19" s="18"/>
      <c r="F19" s="19"/>
      <c r="G19" s="19"/>
    </row>
    <row r="20" spans="1:7">
      <c r="A20" s="9"/>
      <c r="B20" s="3" t="s">
        <v>8</v>
      </c>
      <c r="C20" s="131" t="s">
        <v>122</v>
      </c>
      <c r="D20" s="132"/>
      <c r="E20" s="132"/>
      <c r="F20" s="132"/>
      <c r="G20" s="133"/>
    </row>
    <row r="21" spans="1:7" ht="13.5" thickBot="1">
      <c r="A21" s="8"/>
      <c r="B21" s="5" t="s">
        <v>9</v>
      </c>
      <c r="C21" s="174"/>
      <c r="D21" s="175"/>
      <c r="E21" s="175"/>
      <c r="F21" s="175"/>
      <c r="G21" s="176"/>
    </row>
    <row r="22" spans="1:7">
      <c r="A22" s="9" t="s">
        <v>13</v>
      </c>
      <c r="B22" s="20" t="s">
        <v>14</v>
      </c>
      <c r="C22" s="20">
        <v>0</v>
      </c>
      <c r="D22" s="20">
        <v>0</v>
      </c>
      <c r="E22" s="21"/>
      <c r="F22" s="25"/>
      <c r="G22" s="2"/>
    </row>
    <row r="23" spans="1:7">
      <c r="A23" s="9"/>
      <c r="B23" s="3" t="s">
        <v>15</v>
      </c>
      <c r="C23" s="3">
        <v>0.1</v>
      </c>
      <c r="D23" s="3">
        <v>0</v>
      </c>
      <c r="E23" s="22"/>
      <c r="F23" s="26">
        <v>1</v>
      </c>
      <c r="G23" s="4">
        <v>0</v>
      </c>
    </row>
    <row r="24" spans="1:7">
      <c r="A24" s="9"/>
      <c r="B24" s="3" t="s">
        <v>16</v>
      </c>
      <c r="C24" s="3">
        <v>12.2</v>
      </c>
      <c r="D24" s="3">
        <v>22</v>
      </c>
      <c r="E24" s="22"/>
      <c r="F24" s="26">
        <v>27</v>
      </c>
      <c r="G24" s="4">
        <v>3</v>
      </c>
    </row>
    <row r="25" spans="1:7" ht="13.5" thickBot="1">
      <c r="A25" s="8"/>
      <c r="B25" s="5" t="s">
        <v>17</v>
      </c>
      <c r="C25" s="5">
        <v>2.2999999999999998</v>
      </c>
      <c r="D25" s="5">
        <v>14</v>
      </c>
      <c r="E25" s="23"/>
      <c r="F25" s="27">
        <v>17</v>
      </c>
      <c r="G25" s="6">
        <v>0</v>
      </c>
    </row>
    <row r="26" spans="1:7">
      <c r="A26" s="9"/>
      <c r="B26" s="20"/>
      <c r="C26" s="20" t="s">
        <v>1</v>
      </c>
      <c r="D26" s="20">
        <f>VALUE(C1)</f>
        <v>2015</v>
      </c>
      <c r="E26" s="31" t="s">
        <v>2</v>
      </c>
      <c r="F26" s="21" t="s">
        <v>18</v>
      </c>
      <c r="G26" s="37" t="s">
        <v>35</v>
      </c>
    </row>
    <row r="27" spans="1:7">
      <c r="A27" s="9" t="s">
        <v>12</v>
      </c>
      <c r="B27" s="3" t="s">
        <v>4</v>
      </c>
      <c r="C27" s="3">
        <v>90</v>
      </c>
      <c r="D27" s="3">
        <v>92.5</v>
      </c>
      <c r="E27" s="3">
        <f>+D27-C27</f>
        <v>2.5</v>
      </c>
      <c r="F27" s="36">
        <f>+D27/C27*100</f>
        <v>102.77777777777777</v>
      </c>
      <c r="G27" s="13">
        <v>28.1</v>
      </c>
    </row>
    <row r="28" spans="1:7" ht="13.5" thickBot="1">
      <c r="A28" s="9"/>
      <c r="B28" s="3" t="s">
        <v>5</v>
      </c>
      <c r="C28" s="3">
        <v>577</v>
      </c>
      <c r="D28" s="3">
        <v>439.5</v>
      </c>
      <c r="E28" s="29">
        <f>+D28-C28</f>
        <v>-137.5</v>
      </c>
      <c r="F28" s="36">
        <f>+D28/C28*100</f>
        <v>76.169844020797228</v>
      </c>
      <c r="G28" s="6">
        <v>28.1</v>
      </c>
    </row>
    <row r="29" spans="1:7">
      <c r="A29" s="9"/>
      <c r="B29" s="3" t="s">
        <v>34</v>
      </c>
      <c r="C29" s="3">
        <v>13</v>
      </c>
      <c r="D29" s="3">
        <v>8</v>
      </c>
      <c r="E29" s="22">
        <f>+D29-C29</f>
        <v>-5</v>
      </c>
      <c r="F29" s="15"/>
    </row>
    <row r="30" spans="1:7">
      <c r="A30" s="9"/>
      <c r="B30" s="3" t="s">
        <v>19</v>
      </c>
      <c r="C30" s="3">
        <v>10</v>
      </c>
      <c r="D30" s="3">
        <v>5</v>
      </c>
      <c r="E30" s="22">
        <f>+D30-C30</f>
        <v>-5</v>
      </c>
      <c r="F30" s="16"/>
    </row>
    <row r="31" spans="1:7" ht="13.5" thickBot="1">
      <c r="A31" s="9"/>
      <c r="B31" s="3" t="s">
        <v>20</v>
      </c>
      <c r="C31" s="3">
        <v>2</v>
      </c>
      <c r="D31" s="3">
        <v>3</v>
      </c>
      <c r="E31" s="22">
        <f>+D31-C31</f>
        <v>1</v>
      </c>
      <c r="F31" s="18"/>
    </row>
    <row r="32" spans="1:7" ht="13.5" thickBot="1">
      <c r="A32" s="8"/>
      <c r="B32" s="5" t="s">
        <v>8</v>
      </c>
      <c r="C32" s="182">
        <v>14</v>
      </c>
      <c r="D32" s="183"/>
      <c r="E32" s="183"/>
      <c r="F32" s="184"/>
    </row>
    <row r="33" spans="1:6">
      <c r="A33" s="7" t="s">
        <v>23</v>
      </c>
      <c r="B33" s="10"/>
      <c r="C33" s="10"/>
      <c r="D33" s="129" t="s">
        <v>24</v>
      </c>
      <c r="E33" s="129"/>
      <c r="F33" s="130"/>
    </row>
    <row r="34" spans="1:6" ht="13.5" thickBot="1">
      <c r="A34" s="9" t="s">
        <v>36</v>
      </c>
      <c r="B34" s="14"/>
      <c r="C34" s="14">
        <f>VALUE(C1)</f>
        <v>2015</v>
      </c>
      <c r="D34" s="12" t="s">
        <v>25</v>
      </c>
      <c r="E34" s="12" t="s">
        <v>26</v>
      </c>
      <c r="F34" s="13" t="s">
        <v>27</v>
      </c>
    </row>
    <row r="35" spans="1:6" ht="14.25">
      <c r="A35" s="9"/>
      <c r="B35" s="1" t="s">
        <v>28</v>
      </c>
      <c r="C35" s="24">
        <v>2686</v>
      </c>
      <c r="D35" s="24">
        <v>2468.8802376910012</v>
      </c>
      <c r="E35" s="24">
        <v>2918.95</v>
      </c>
      <c r="F35" s="41">
        <v>1997.4</v>
      </c>
    </row>
    <row r="36" spans="1:6" ht="14.25">
      <c r="A36" s="9"/>
      <c r="B36" s="3" t="s">
        <v>29</v>
      </c>
      <c r="C36" s="35">
        <v>2080</v>
      </c>
      <c r="D36" s="35">
        <v>1903.1078056027166</v>
      </c>
      <c r="E36" s="35">
        <v>2359.0000000000005</v>
      </c>
      <c r="F36" s="42">
        <v>1478.9</v>
      </c>
    </row>
    <row r="37" spans="1:6" ht="14.25">
      <c r="A37" s="9"/>
      <c r="B37" s="3" t="s">
        <v>30</v>
      </c>
      <c r="C37" s="35">
        <v>1739</v>
      </c>
      <c r="D37" s="35">
        <v>1566.2216001697793</v>
      </c>
      <c r="E37" s="35">
        <v>2047.0750000000003</v>
      </c>
      <c r="F37" s="42">
        <v>1187.8000000000002</v>
      </c>
    </row>
    <row r="38" spans="1:6" ht="15" thickBot="1">
      <c r="A38" s="8"/>
      <c r="B38" s="5" t="s">
        <v>31</v>
      </c>
      <c r="C38" s="34">
        <v>1008</v>
      </c>
      <c r="D38" s="34">
        <v>845.49626061120546</v>
      </c>
      <c r="E38" s="34">
        <v>1316.1250000000005</v>
      </c>
      <c r="F38" s="32">
        <v>553.19999999999993</v>
      </c>
    </row>
    <row r="39" spans="1:6">
      <c r="A39" t="s">
        <v>33</v>
      </c>
    </row>
    <row r="41" spans="1:6">
      <c r="A41" s="78" t="s">
        <v>123</v>
      </c>
    </row>
    <row r="42" spans="1:6">
      <c r="A42" s="78" t="s">
        <v>124</v>
      </c>
    </row>
    <row r="43" spans="1:6">
      <c r="A43" s="79" t="s">
        <v>125</v>
      </c>
    </row>
    <row r="44" spans="1:6">
      <c r="A44" s="79" t="s">
        <v>126</v>
      </c>
    </row>
    <row r="45" spans="1:6">
      <c r="A45" s="79" t="s">
        <v>127</v>
      </c>
    </row>
  </sheetData>
  <mergeCells count="8">
    <mergeCell ref="D33:F33"/>
    <mergeCell ref="C8:G8"/>
    <mergeCell ref="C9:G9"/>
    <mergeCell ref="C14:G14"/>
    <mergeCell ref="C15:G15"/>
    <mergeCell ref="C20:G20"/>
    <mergeCell ref="C21:G21"/>
    <mergeCell ref="C32:F3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4"/>
  <sheetViews>
    <sheetView topLeftCell="A3" workbookViewId="0">
      <selection activeCell="C35" sqref="C35:C38"/>
    </sheetView>
  </sheetViews>
  <sheetFormatPr defaultRowHeight="12.75"/>
  <cols>
    <col min="1" max="1" width="13" customWidth="1"/>
    <col min="2" max="2" width="21.85546875" customWidth="1"/>
  </cols>
  <sheetData>
    <row r="1" spans="1:7">
      <c r="A1" t="s">
        <v>48</v>
      </c>
      <c r="C1">
        <f>VALUE(leden!C1)</f>
        <v>2015</v>
      </c>
    </row>
    <row r="2" spans="1:7" ht="13.5" thickBot="1">
      <c r="B2" t="s">
        <v>0</v>
      </c>
    </row>
    <row r="3" spans="1:7" ht="13.5" thickBot="1">
      <c r="A3" s="7"/>
      <c r="B3" s="10"/>
      <c r="C3" s="10" t="s">
        <v>1</v>
      </c>
      <c r="D3" s="10">
        <f>VALUE(C1)</f>
        <v>2015</v>
      </c>
      <c r="E3" s="10" t="s">
        <v>2</v>
      </c>
      <c r="F3" s="10" t="s">
        <v>21</v>
      </c>
      <c r="G3" s="11" t="s">
        <v>22</v>
      </c>
    </row>
    <row r="4" spans="1:7">
      <c r="A4" s="7" t="s">
        <v>3</v>
      </c>
      <c r="B4" s="1" t="s">
        <v>4</v>
      </c>
      <c r="C4" s="1">
        <v>13</v>
      </c>
      <c r="D4" s="1">
        <v>14.7</v>
      </c>
      <c r="E4" s="1">
        <f>+D4-C4</f>
        <v>1.6999999999999993</v>
      </c>
      <c r="F4" s="10">
        <v>27.7</v>
      </c>
      <c r="G4" s="30">
        <v>7</v>
      </c>
    </row>
    <row r="5" spans="1:7" ht="13.5" thickBot="1">
      <c r="A5" s="9"/>
      <c r="B5" s="3" t="s">
        <v>5</v>
      </c>
      <c r="C5" s="3">
        <v>9.5</v>
      </c>
      <c r="D5" s="3">
        <v>11.2</v>
      </c>
      <c r="E5" s="29">
        <f>+D5-C5</f>
        <v>1.6999999999999993</v>
      </c>
      <c r="F5" s="5">
        <f>VALUE(srpen!F5)</f>
        <v>29</v>
      </c>
      <c r="G5" s="6">
        <f>VALUE(srpen!G5)</f>
        <v>-5.8</v>
      </c>
    </row>
    <row r="6" spans="1:7">
      <c r="A6" s="9"/>
      <c r="B6" s="3" t="s">
        <v>6</v>
      </c>
      <c r="C6" s="28"/>
      <c r="D6" s="22">
        <v>11</v>
      </c>
      <c r="E6" s="15"/>
      <c r="F6" s="17"/>
      <c r="G6" s="17"/>
    </row>
    <row r="7" spans="1:7" ht="13.5" thickBot="1">
      <c r="A7" s="9"/>
      <c r="B7" s="3" t="s">
        <v>7</v>
      </c>
      <c r="C7" s="28"/>
      <c r="D7" s="22">
        <v>7</v>
      </c>
      <c r="E7" s="18"/>
      <c r="F7" s="19"/>
      <c r="G7" s="19"/>
    </row>
    <row r="8" spans="1:7">
      <c r="A8" s="9"/>
      <c r="B8" s="3" t="s">
        <v>8</v>
      </c>
      <c r="C8" s="131" t="s">
        <v>128</v>
      </c>
      <c r="D8" s="132"/>
      <c r="E8" s="132"/>
      <c r="F8" s="132"/>
      <c r="G8" s="133"/>
    </row>
    <row r="9" spans="1:7" ht="13.5" thickBot="1">
      <c r="A9" s="8"/>
      <c r="B9" s="5" t="s">
        <v>9</v>
      </c>
      <c r="C9" s="174"/>
      <c r="D9" s="175"/>
      <c r="E9" s="175"/>
      <c r="F9" s="175"/>
      <c r="G9" s="176"/>
    </row>
    <row r="10" spans="1:7">
      <c r="A10" s="9" t="s">
        <v>10</v>
      </c>
      <c r="B10" s="20" t="s">
        <v>4</v>
      </c>
      <c r="C10" s="20">
        <v>18.7</v>
      </c>
      <c r="D10" s="20">
        <v>19.899999999999999</v>
      </c>
      <c r="E10" s="1">
        <f>+D10-C10</f>
        <v>1.1999999999999993</v>
      </c>
      <c r="F10" s="10">
        <v>32.299999999999997</v>
      </c>
      <c r="G10" s="30">
        <v>11.7</v>
      </c>
    </row>
    <row r="11" spans="1:7" ht="13.5" thickBot="1">
      <c r="A11" s="9"/>
      <c r="B11" s="3" t="s">
        <v>5</v>
      </c>
      <c r="C11" s="3">
        <v>14.6</v>
      </c>
      <c r="D11" s="3">
        <v>16.2</v>
      </c>
      <c r="E11" s="29">
        <f>+D11-C11</f>
        <v>1.5999999999999996</v>
      </c>
      <c r="F11" s="5">
        <f>VALUE(srpen!F11)</f>
        <v>35.1</v>
      </c>
      <c r="G11" s="6">
        <f>VALUE(srpen!G11)</f>
        <v>-2.9</v>
      </c>
    </row>
    <row r="12" spans="1:7">
      <c r="A12" s="9"/>
      <c r="B12" s="3" t="s">
        <v>6</v>
      </c>
      <c r="C12" s="28"/>
      <c r="D12" s="3">
        <v>10</v>
      </c>
      <c r="E12" s="15"/>
      <c r="F12" s="17"/>
      <c r="G12" s="17"/>
    </row>
    <row r="13" spans="1:7" ht="13.5" thickBot="1">
      <c r="A13" s="9"/>
      <c r="B13" s="3" t="s">
        <v>7</v>
      </c>
      <c r="C13" s="28"/>
      <c r="D13" s="3">
        <v>5</v>
      </c>
      <c r="E13" s="18"/>
      <c r="F13" s="19"/>
      <c r="G13" s="19"/>
    </row>
    <row r="14" spans="1:7">
      <c r="A14" s="9"/>
      <c r="B14" s="3" t="s">
        <v>8</v>
      </c>
      <c r="C14" s="131" t="s">
        <v>129</v>
      </c>
      <c r="D14" s="132"/>
      <c r="E14" s="132"/>
      <c r="F14" s="132"/>
      <c r="G14" s="133"/>
    </row>
    <row r="15" spans="1:7" ht="13.5" thickBot="1">
      <c r="A15" s="9"/>
      <c r="B15" s="12" t="s">
        <v>9</v>
      </c>
      <c r="C15" s="174"/>
      <c r="D15" s="175"/>
      <c r="E15" s="175"/>
      <c r="F15" s="175"/>
      <c r="G15" s="176"/>
    </row>
    <row r="16" spans="1:7">
      <c r="A16" s="7" t="s">
        <v>11</v>
      </c>
      <c r="B16" s="1" t="s">
        <v>4</v>
      </c>
      <c r="C16" s="1">
        <v>6.3</v>
      </c>
      <c r="D16" s="1">
        <v>7.9</v>
      </c>
      <c r="E16" s="1">
        <f>+D16-C16</f>
        <v>1.6000000000000005</v>
      </c>
      <c r="F16" s="10">
        <v>16.8</v>
      </c>
      <c r="G16" s="30">
        <v>-0.8</v>
      </c>
    </row>
    <row r="17" spans="1:7" ht="13.5" thickBot="1">
      <c r="A17" s="9"/>
      <c r="B17" s="3" t="s">
        <v>5</v>
      </c>
      <c r="C17" s="3">
        <v>2.5</v>
      </c>
      <c r="D17" s="3">
        <v>3.9</v>
      </c>
      <c r="E17" s="29">
        <f>+D17-C17</f>
        <v>1.4</v>
      </c>
      <c r="F17" s="5">
        <f>VALUE(srpen!F17)</f>
        <v>20</v>
      </c>
      <c r="G17" s="6">
        <f>VALUE(srpen!G17)</f>
        <v>-17.3</v>
      </c>
    </row>
    <row r="18" spans="1:7">
      <c r="A18" s="9"/>
      <c r="B18" s="3" t="s">
        <v>6</v>
      </c>
      <c r="C18" s="28"/>
      <c r="D18" s="3">
        <v>14</v>
      </c>
      <c r="E18" s="15"/>
      <c r="F18" s="17"/>
      <c r="G18" s="17"/>
    </row>
    <row r="19" spans="1:7" ht="13.5" thickBot="1">
      <c r="A19" s="9"/>
      <c r="B19" s="3" t="s">
        <v>7</v>
      </c>
      <c r="C19" s="28"/>
      <c r="D19" s="3">
        <v>7</v>
      </c>
      <c r="E19" s="18"/>
      <c r="F19" s="19"/>
      <c r="G19" s="19"/>
    </row>
    <row r="20" spans="1:7">
      <c r="A20" s="9"/>
      <c r="B20" s="3" t="s">
        <v>8</v>
      </c>
      <c r="C20" s="131" t="s">
        <v>130</v>
      </c>
      <c r="D20" s="132"/>
      <c r="E20" s="132"/>
      <c r="F20" s="132"/>
      <c r="G20" s="133"/>
    </row>
    <row r="21" spans="1:7" ht="13.5" thickBot="1">
      <c r="A21" s="8"/>
      <c r="B21" s="5" t="s">
        <v>9</v>
      </c>
      <c r="C21" s="174"/>
      <c r="D21" s="175"/>
      <c r="E21" s="175"/>
      <c r="F21" s="175"/>
      <c r="G21" s="176"/>
    </row>
    <row r="22" spans="1:7">
      <c r="A22" s="9" t="s">
        <v>13</v>
      </c>
      <c r="B22" s="20" t="s">
        <v>14</v>
      </c>
      <c r="C22" s="20">
        <v>0</v>
      </c>
      <c r="D22" s="20">
        <v>0</v>
      </c>
      <c r="E22" s="21"/>
      <c r="F22" s="25"/>
      <c r="G22" s="2"/>
    </row>
    <row r="23" spans="1:7">
      <c r="A23" s="9"/>
      <c r="B23" s="3" t="s">
        <v>15</v>
      </c>
      <c r="C23" s="3">
        <v>2</v>
      </c>
      <c r="D23" s="3">
        <v>2</v>
      </c>
      <c r="E23" s="22"/>
      <c r="F23" s="26">
        <v>6</v>
      </c>
      <c r="G23" s="4">
        <v>0</v>
      </c>
    </row>
    <row r="24" spans="1:7">
      <c r="A24" s="9"/>
      <c r="B24" s="3" t="s">
        <v>16</v>
      </c>
      <c r="C24" s="3">
        <v>2.2999999999999998</v>
      </c>
      <c r="D24" s="3">
        <v>5</v>
      </c>
      <c r="E24" s="22"/>
      <c r="F24" s="26">
        <v>7</v>
      </c>
      <c r="G24" s="4">
        <v>0</v>
      </c>
    </row>
    <row r="25" spans="1:7" ht="13.5" thickBot="1">
      <c r="A25" s="8"/>
      <c r="B25" s="5" t="s">
        <v>17</v>
      </c>
      <c r="C25" s="5">
        <v>0</v>
      </c>
      <c r="D25" s="5">
        <v>1</v>
      </c>
      <c r="E25" s="23"/>
      <c r="F25" s="27"/>
      <c r="G25" s="6"/>
    </row>
    <row r="26" spans="1:7">
      <c r="A26" s="9"/>
      <c r="B26" s="20"/>
      <c r="C26" s="20" t="s">
        <v>1</v>
      </c>
      <c r="D26" s="20">
        <f>VALUE(C1)</f>
        <v>2015</v>
      </c>
      <c r="E26" s="31" t="s">
        <v>2</v>
      </c>
      <c r="F26" s="21" t="s">
        <v>18</v>
      </c>
      <c r="G26" s="37" t="s">
        <v>35</v>
      </c>
    </row>
    <row r="27" spans="1:7">
      <c r="A27" s="9" t="s">
        <v>12</v>
      </c>
      <c r="B27" s="3" t="s">
        <v>4</v>
      </c>
      <c r="C27" s="3">
        <v>78</v>
      </c>
      <c r="D27" s="3">
        <v>44.7</v>
      </c>
      <c r="E27" s="3">
        <f>+D27-C27</f>
        <v>-33.299999999999997</v>
      </c>
      <c r="F27" s="36">
        <f>+D27/C27*100</f>
        <v>57.307692307692314</v>
      </c>
      <c r="G27" s="13">
        <v>19.5</v>
      </c>
    </row>
    <row r="28" spans="1:7" ht="13.5" thickBot="1">
      <c r="A28" s="9"/>
      <c r="B28" s="3" t="s">
        <v>5</v>
      </c>
      <c r="C28" s="3">
        <v>655</v>
      </c>
      <c r="D28" s="3">
        <v>484.2</v>
      </c>
      <c r="E28" s="29">
        <f>+D28-C28</f>
        <v>-170.8</v>
      </c>
      <c r="F28" s="36">
        <f>+D28/C28*100</f>
        <v>73.923664122137396</v>
      </c>
      <c r="G28" s="6">
        <f>VALUE(srpen!G28)</f>
        <v>28.1</v>
      </c>
    </row>
    <row r="29" spans="1:7">
      <c r="A29" s="9"/>
      <c r="B29" s="3" t="s">
        <v>34</v>
      </c>
      <c r="C29" s="3">
        <v>13</v>
      </c>
      <c r="D29" s="3">
        <v>14</v>
      </c>
      <c r="E29" s="22">
        <f>+D29-C29</f>
        <v>1</v>
      </c>
      <c r="F29" s="15"/>
    </row>
    <row r="30" spans="1:7">
      <c r="A30" s="9"/>
      <c r="B30" s="3" t="s">
        <v>19</v>
      </c>
      <c r="C30" s="3">
        <v>9</v>
      </c>
      <c r="D30" s="3">
        <v>6</v>
      </c>
      <c r="E30" s="22">
        <f>+D30-C30</f>
        <v>-3</v>
      </c>
      <c r="F30" s="16"/>
    </row>
    <row r="31" spans="1:7" ht="13.5" thickBot="1">
      <c r="A31" s="9"/>
      <c r="B31" s="3" t="s">
        <v>20</v>
      </c>
      <c r="C31" s="3">
        <v>2</v>
      </c>
      <c r="D31" s="3">
        <v>1</v>
      </c>
      <c r="E31" s="22">
        <f>+D31-C31</f>
        <v>-1</v>
      </c>
      <c r="F31" s="18"/>
    </row>
    <row r="32" spans="1:7" ht="13.5" thickBot="1">
      <c r="A32" s="8"/>
      <c r="B32" s="5" t="s">
        <v>8</v>
      </c>
      <c r="C32" s="167"/>
      <c r="D32" s="168"/>
      <c r="E32" s="168"/>
      <c r="F32" s="159"/>
    </row>
    <row r="33" spans="1:6">
      <c r="A33" s="7" t="s">
        <v>23</v>
      </c>
      <c r="B33" s="10"/>
      <c r="C33" s="10"/>
      <c r="D33" s="129" t="s">
        <v>24</v>
      </c>
      <c r="E33" s="129"/>
      <c r="F33" s="130"/>
    </row>
    <row r="34" spans="1:6" ht="13.5" thickBot="1">
      <c r="A34" s="9" t="s">
        <v>36</v>
      </c>
      <c r="B34" s="14"/>
      <c r="C34" s="14">
        <f>VALUE(C1)</f>
        <v>2015</v>
      </c>
      <c r="D34" s="12" t="s">
        <v>25</v>
      </c>
      <c r="E34" s="12" t="s">
        <v>26</v>
      </c>
      <c r="F34" s="13" t="s">
        <v>27</v>
      </c>
    </row>
    <row r="35" spans="1:6" ht="14.25">
      <c r="A35" s="9"/>
      <c r="B35" s="1" t="s">
        <v>28</v>
      </c>
      <c r="C35" s="24">
        <v>3126</v>
      </c>
      <c r="D35" s="24">
        <v>2860.681553480475</v>
      </c>
      <c r="E35" s="24">
        <v>3338.0749999999998</v>
      </c>
      <c r="F35" s="41">
        <v>2357.2000000000003</v>
      </c>
    </row>
    <row r="36" spans="1:6" ht="14.25">
      <c r="A36" s="9"/>
      <c r="B36" s="3" t="s">
        <v>29</v>
      </c>
      <c r="C36" s="35">
        <v>2430</v>
      </c>
      <c r="D36" s="35">
        <v>2204.8485950764002</v>
      </c>
      <c r="E36" s="35">
        <v>2671.5749999999998</v>
      </c>
      <c r="F36" s="42">
        <v>1748.7000000000003</v>
      </c>
    </row>
    <row r="37" spans="1:6" ht="14.25">
      <c r="A37" s="9"/>
      <c r="B37" s="3" t="s">
        <v>30</v>
      </c>
      <c r="C37" s="35">
        <v>2029</v>
      </c>
      <c r="D37" s="35">
        <v>1808.0748896434632</v>
      </c>
      <c r="E37" s="35">
        <v>2268.7750000000001</v>
      </c>
      <c r="F37" s="42">
        <v>1397.6000000000004</v>
      </c>
    </row>
    <row r="38" spans="1:6" ht="15" thickBot="1">
      <c r="A38" s="8"/>
      <c r="B38" s="5" t="s">
        <v>31</v>
      </c>
      <c r="C38" s="34">
        <v>1153</v>
      </c>
      <c r="D38" s="34">
        <v>948.53902376910014</v>
      </c>
      <c r="E38" s="34">
        <v>1387.1</v>
      </c>
      <c r="F38" s="32">
        <v>604</v>
      </c>
    </row>
    <row r="39" spans="1:6">
      <c r="A39" t="s">
        <v>33</v>
      </c>
    </row>
    <row r="41" spans="1:6" ht="14.25">
      <c r="A41" s="78" t="s">
        <v>131</v>
      </c>
    </row>
    <row r="42" spans="1:6">
      <c r="A42" s="78" t="s">
        <v>132</v>
      </c>
    </row>
    <row r="43" spans="1:6">
      <c r="A43" s="79" t="s">
        <v>133</v>
      </c>
    </row>
    <row r="44" spans="1:6">
      <c r="A44" s="78" t="s">
        <v>134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List2</vt:lpstr>
      <vt:lpstr>rok 2015</vt:lpstr>
      <vt:lpstr>List1</vt:lpstr>
    </vt:vector>
  </TitlesOfParts>
  <Company>SPTJS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Macháč</dc:creator>
  <cp:lastModifiedBy>PC</cp:lastModifiedBy>
  <dcterms:created xsi:type="dcterms:W3CDTF">2007-05-01T08:07:41Z</dcterms:created>
  <dcterms:modified xsi:type="dcterms:W3CDTF">2016-01-03T10:01:26Z</dcterms:modified>
</cp:coreProperties>
</file>