
<file path=[Content_Types].xml><?xml version="1.0" encoding="utf-8"?>
<Types xmlns="http://schemas.openxmlformats.org/package/2006/content-types">
  <Override PartName="/xl/charts/chart6.xml" ContentType="application/vnd.openxmlformats-officedocument.drawingml.chart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75" windowWidth="19155" windowHeight="11820"/>
  </bookViews>
  <sheets>
    <sheet name="prům. teplota" sheetId="2" r:id="rId1"/>
    <sheet name="max. teplota" sheetId="3" r:id="rId2"/>
    <sheet name="minimální teplota" sheetId="5" r:id="rId3"/>
    <sheet name="srážky" sheetId="6" r:id="rId4"/>
    <sheet name="Graf1" sheetId="20" r:id="rId5"/>
    <sheet name="Graf2" sheetId="10" r:id="rId6"/>
    <sheet name="Graf3" sheetId="11" r:id="rId7"/>
    <sheet name="Graf4" sheetId="8" r:id="rId8"/>
    <sheet name="Graf5" sheetId="12" r:id="rId9"/>
    <sheet name="Graf6" sheetId="14" r:id="rId10"/>
    <sheet name="data pro grafy" sheetId="1" r:id="rId11"/>
  </sheets>
  <calcPr calcId="125725"/>
</workbook>
</file>

<file path=xl/calcChain.xml><?xml version="1.0" encoding="utf-8"?>
<calcChain xmlns="http://schemas.openxmlformats.org/spreadsheetml/2006/main">
  <c r="AG46" i="1"/>
  <c r="AF46"/>
  <c r="S47" i="6" l="1"/>
  <c r="R47"/>
  <c r="Q47"/>
  <c r="S46" l="1"/>
  <c r="R46"/>
  <c r="Q46"/>
  <c r="K46"/>
  <c r="C46" l="1"/>
  <c r="S45"/>
  <c r="R45"/>
  <c r="Q45"/>
  <c r="N45"/>
  <c r="K45"/>
  <c r="K48" l="1"/>
  <c r="K47"/>
  <c r="P46" i="5"/>
  <c r="E46"/>
  <c r="C46"/>
  <c r="P45"/>
  <c r="P48" s="1"/>
  <c r="P46" i="3"/>
  <c r="E46"/>
  <c r="P47" i="5" l="1"/>
  <c r="C46" i="3"/>
  <c r="P45"/>
  <c r="P47" l="1"/>
  <c r="P48"/>
  <c r="P46" i="2"/>
  <c r="E46" l="1"/>
  <c r="C46"/>
  <c r="P45" l="1"/>
  <c r="P48" l="1"/>
  <c r="P47"/>
</calcChain>
</file>

<file path=xl/sharedStrings.xml><?xml version="1.0" encoding="utf-8"?>
<sst xmlns="http://schemas.openxmlformats.org/spreadsheetml/2006/main" count="311" uniqueCount="150">
  <si>
    <t>rok</t>
  </si>
  <si>
    <t>měsíční prům. teplota</t>
  </si>
  <si>
    <t>denní tepl. max.</t>
  </si>
  <si>
    <t>denní tepl. min.</t>
  </si>
  <si>
    <t>průměr 40 let</t>
  </si>
  <si>
    <t>Graf č. 1</t>
  </si>
  <si>
    <t xml:space="preserve">Průměrné teploty </t>
  </si>
  <si>
    <t>Datum</t>
  </si>
  <si>
    <t>1976 -2015</t>
  </si>
  <si>
    <t>průměr</t>
  </si>
  <si>
    <t>prům.t</t>
  </si>
  <si>
    <t>t max</t>
  </si>
  <si>
    <t>t min</t>
  </si>
  <si>
    <t>pent.1</t>
  </si>
  <si>
    <t>dek. 1</t>
  </si>
  <si>
    <t>počet dnů sprůměrnou teplotou:</t>
  </si>
  <si>
    <t>%</t>
  </si>
  <si>
    <t xml:space="preserve">počet dnů </t>
  </si>
  <si>
    <t>celkem</t>
  </si>
  <si>
    <r>
      <rPr>
        <vertAlign val="superscript"/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C</t>
    </r>
  </si>
  <si>
    <t>sm.odch.</t>
  </si>
  <si>
    <t>prům + sm. odch.</t>
  </si>
  <si>
    <t>prům- sm. odch.</t>
  </si>
  <si>
    <t>pořadí od nejvyšší po nejnižší teplotou</t>
  </si>
  <si>
    <t>červeně jsou označeny teplotně nadnormální roky, modře podnormélní</t>
  </si>
  <si>
    <t>prům. t.</t>
  </si>
  <si>
    <t xml:space="preserve">pořadí </t>
  </si>
  <si>
    <t>1976-2015</t>
  </si>
  <si>
    <t>maxim.sráž.</t>
  </si>
  <si>
    <t>poč.</t>
  </si>
  <si>
    <t>mm</t>
  </si>
  <si>
    <t>sr.dnů</t>
  </si>
  <si>
    <t>pent. 1</t>
  </si>
  <si>
    <t>dek.  1</t>
  </si>
  <si>
    <t>úhrn</t>
  </si>
  <si>
    <t xml:space="preserve">Srážky </t>
  </si>
  <si>
    <t>mm srážek</t>
  </si>
  <si>
    <t>pořadí podle množství srážek</t>
  </si>
  <si>
    <t>maximální srážky za den</t>
  </si>
  <si>
    <t>počty srážkových dnů</t>
  </si>
  <si>
    <t>nad 1 mm</t>
  </si>
  <si>
    <t>nad 10 mm</t>
  </si>
  <si>
    <t>max.</t>
  </si>
  <si>
    <t>min.</t>
  </si>
  <si>
    <t xml:space="preserve">Průběh průměrných teplot </t>
  </si>
  <si>
    <t xml:space="preserve">Průběh maximálních teplot </t>
  </si>
  <si>
    <t>měsíční</t>
  </si>
  <si>
    <t>Graf č.2</t>
  </si>
  <si>
    <t>Graf č.3</t>
  </si>
  <si>
    <t xml:space="preserve">Průběh minimálních teplot </t>
  </si>
  <si>
    <t>graf č.4</t>
  </si>
  <si>
    <t>srážky</t>
  </si>
  <si>
    <t xml:space="preserve">Maximální teploty </t>
  </si>
  <si>
    <t xml:space="preserve">Minimální teploty </t>
  </si>
  <si>
    <t>Měsíční průměr minimálních teplot</t>
  </si>
  <si>
    <t>Měsíční průměr maximálníchh teplot</t>
  </si>
  <si>
    <t>měsíční prům. max.t</t>
  </si>
  <si>
    <t>měsíční úhrn</t>
  </si>
  <si>
    <t>denní  max.</t>
  </si>
  <si>
    <t>graf č 5</t>
  </si>
  <si>
    <t>průměrná teplota v pětiletých a desetiletých období</t>
  </si>
  <si>
    <t>1976-1985</t>
  </si>
  <si>
    <t>1986-1995</t>
  </si>
  <si>
    <t>1996-2005</t>
  </si>
  <si>
    <t>2006-2015</t>
  </si>
  <si>
    <t>1976-1980</t>
  </si>
  <si>
    <t>1981-1985</t>
  </si>
  <si>
    <t>1986-1990</t>
  </si>
  <si>
    <t>1991-1995</t>
  </si>
  <si>
    <t>1996-2000</t>
  </si>
  <si>
    <t>2001-2005</t>
  </si>
  <si>
    <t>2006-2010</t>
  </si>
  <si>
    <t>2011-2015</t>
  </si>
  <si>
    <t>období</t>
  </si>
  <si>
    <t>graf. č 6</t>
  </si>
  <si>
    <t xml:space="preserve">počty dnů </t>
  </si>
  <si>
    <t>extrémy</t>
  </si>
  <si>
    <t>extrém</t>
  </si>
  <si>
    <t>(nad nebo pod sm. odch. od průměru)</t>
  </si>
  <si>
    <t>průměr 1901-1950</t>
  </si>
  <si>
    <t>denní max.</t>
  </si>
  <si>
    <t>denní mim.</t>
  </si>
  <si>
    <t>letní</t>
  </si>
  <si>
    <t>tropické</t>
  </si>
  <si>
    <t>průměrné teploty</t>
  </si>
  <si>
    <t xml:space="preserve">maximální teploty </t>
  </si>
  <si>
    <t>minimální teploty</t>
  </si>
  <si>
    <t>měs.pr.</t>
  </si>
  <si>
    <t>průměr 1900-1950</t>
  </si>
  <si>
    <t>1900-1950</t>
  </si>
  <si>
    <t>srpen</t>
  </si>
  <si>
    <t>nad 26</t>
  </si>
  <si>
    <t>24-25,9</t>
  </si>
  <si>
    <t>22-23,9</t>
  </si>
  <si>
    <t>20-21,9</t>
  </si>
  <si>
    <t>18-19,9</t>
  </si>
  <si>
    <t>16-17,9</t>
  </si>
  <si>
    <t>14-15,9</t>
  </si>
  <si>
    <t>12-13,9</t>
  </si>
  <si>
    <t>10-11,9</t>
  </si>
  <si>
    <t>8-9,9</t>
  </si>
  <si>
    <t>letní - průměr</t>
  </si>
  <si>
    <t>tropické průměr</t>
  </si>
  <si>
    <t>2014</t>
  </si>
  <si>
    <t>1981</t>
  </si>
  <si>
    <t>1976</t>
  </si>
  <si>
    <t>1994</t>
  </si>
  <si>
    <t>1980</t>
  </si>
  <si>
    <t>1988</t>
  </si>
  <si>
    <t>1986</t>
  </si>
  <si>
    <t>2007</t>
  </si>
  <si>
    <t>1990</t>
  </si>
  <si>
    <t>2013</t>
  </si>
  <si>
    <t>1987</t>
  </si>
  <si>
    <t>2008</t>
  </si>
  <si>
    <t>1992</t>
  </si>
  <si>
    <t>1995</t>
  </si>
  <si>
    <t>1996</t>
  </si>
  <si>
    <t>1993</t>
  </si>
  <si>
    <t>1982</t>
  </si>
  <si>
    <t>1978</t>
  </si>
  <si>
    <t>1983</t>
  </si>
  <si>
    <t>1991</t>
  </si>
  <si>
    <t>2001</t>
  </si>
  <si>
    <t>2004</t>
  </si>
  <si>
    <t>1984</t>
  </si>
  <si>
    <t>2012</t>
  </si>
  <si>
    <t>2010</t>
  </si>
  <si>
    <t>2011</t>
  </si>
  <si>
    <t>1997</t>
  </si>
  <si>
    <t>2002</t>
  </si>
  <si>
    <t>20,1-22</t>
  </si>
  <si>
    <t>18,1-20</t>
  </si>
  <si>
    <t>16,1-18</t>
  </si>
  <si>
    <t>14,1-16</t>
  </si>
  <si>
    <t>12,1-14</t>
  </si>
  <si>
    <t>10,1-12</t>
  </si>
  <si>
    <t>6,1-8</t>
  </si>
  <si>
    <t>4,1-6</t>
  </si>
  <si>
    <t>2,1-4</t>
  </si>
  <si>
    <t>0-2</t>
  </si>
  <si>
    <t>-0,1 až -1,9</t>
  </si>
  <si>
    <t>-2 až -3,9</t>
  </si>
  <si>
    <t>nad 34</t>
  </si>
  <si>
    <t>32-33,9</t>
  </si>
  <si>
    <t>30-31,9</t>
  </si>
  <si>
    <t>28-29,9</t>
  </si>
  <si>
    <t>26-27,9</t>
  </si>
  <si>
    <t>1979</t>
  </si>
  <si>
    <t>8,1-10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</si>
</sst>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_)"/>
    <numFmt numFmtId="166" formatCode="0_)"/>
  </numFmts>
  <fonts count="10">
    <font>
      <sz val="10"/>
      <color theme="1"/>
      <name val="Arial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 CE"/>
      <family val="2"/>
      <charset val="238"/>
    </font>
    <font>
      <sz val="12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0">
    <xf numFmtId="0" fontId="0" fillId="0" borderId="0" xfId="0"/>
    <xf numFmtId="164" fontId="0" fillId="0" borderId="0" xfId="0" applyNumberFormat="1"/>
    <xf numFmtId="0" fontId="1" fillId="0" borderId="0" xfId="0" applyFont="1" applyFill="1" applyAlignment="1" applyProtection="1"/>
    <xf numFmtId="0" fontId="1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 applyProtection="1"/>
    <xf numFmtId="0" fontId="2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 applyAlignment="1" applyProtection="1"/>
    <xf numFmtId="0" fontId="2" fillId="0" borderId="1" xfId="0" applyFont="1" applyFill="1" applyBorder="1" applyProtection="1"/>
    <xf numFmtId="165" fontId="2" fillId="0" borderId="6" xfId="0" applyNumberFormat="1" applyFont="1" applyFill="1" applyBorder="1" applyProtection="1"/>
    <xf numFmtId="0" fontId="3" fillId="0" borderId="6" xfId="0" applyNumberFormat="1" applyFont="1" applyFill="1" applyBorder="1" applyAlignment="1" applyProtection="1">
      <alignment horizontal="center"/>
    </xf>
    <xf numFmtId="49" fontId="3" fillId="0" borderId="6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Protection="1"/>
    <xf numFmtId="165" fontId="2" fillId="0" borderId="5" xfId="0" applyNumberFormat="1" applyFont="1" applyFill="1" applyBorder="1" applyProtection="1"/>
    <xf numFmtId="0" fontId="3" fillId="0" borderId="5" xfId="0" applyNumberFormat="1" applyFont="1" applyFill="1" applyBorder="1" applyAlignment="1" applyProtection="1">
      <alignment horizontal="center"/>
    </xf>
    <xf numFmtId="49" fontId="3" fillId="0" borderId="5" xfId="0" applyNumberFormat="1" applyFont="1" applyFill="1" applyBorder="1" applyAlignment="1" applyProtection="1">
      <alignment horizontal="center"/>
    </xf>
    <xf numFmtId="0" fontId="2" fillId="0" borderId="7" xfId="0" applyFont="1" applyFill="1" applyBorder="1" applyProtection="1"/>
    <xf numFmtId="165" fontId="2" fillId="0" borderId="8" xfId="0" applyNumberFormat="1" applyFont="1" applyFill="1" applyBorder="1" applyProtection="1"/>
    <xf numFmtId="0" fontId="3" fillId="0" borderId="8" xfId="0" applyNumberFormat="1" applyFont="1" applyFill="1" applyBorder="1" applyAlignment="1" applyProtection="1">
      <alignment horizontal="center"/>
    </xf>
    <xf numFmtId="49" fontId="3" fillId="0" borderId="8" xfId="0" applyNumberFormat="1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7" xfId="0" applyFont="1" applyFill="1" applyBorder="1" applyProtection="1"/>
    <xf numFmtId="0" fontId="3" fillId="0" borderId="3" xfId="0" applyFont="1" applyFill="1" applyBorder="1" applyAlignment="1" applyProtection="1"/>
    <xf numFmtId="0" fontId="3" fillId="0" borderId="9" xfId="0" applyFont="1" applyFill="1" applyBorder="1" applyAlignment="1" applyProtection="1"/>
    <xf numFmtId="165" fontId="2" fillId="0" borderId="10" xfId="0" applyNumberFormat="1" applyFont="1" applyFill="1" applyBorder="1" applyProtection="1"/>
    <xf numFmtId="0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64" fontId="0" fillId="3" borderId="0" xfId="0" applyNumberFormat="1" applyFill="1"/>
    <xf numFmtId="164" fontId="0" fillId="2" borderId="0" xfId="0" applyNumberFormat="1" applyFill="1"/>
    <xf numFmtId="0" fontId="0" fillId="0" borderId="18" xfId="0" applyBorder="1"/>
    <xf numFmtId="0" fontId="0" fillId="0" borderId="2" xfId="0" applyBorder="1"/>
    <xf numFmtId="0" fontId="0" fillId="0" borderId="19" xfId="0" applyBorder="1"/>
    <xf numFmtId="0" fontId="0" fillId="0" borderId="12" xfId="0" applyBorder="1"/>
    <xf numFmtId="0" fontId="0" fillId="0" borderId="20" xfId="0" applyBorder="1"/>
    <xf numFmtId="164" fontId="0" fillId="0" borderId="13" xfId="0" applyNumberFormat="1" applyBorder="1"/>
    <xf numFmtId="0" fontId="0" fillId="0" borderId="16" xfId="0" applyBorder="1"/>
    <xf numFmtId="0" fontId="0" fillId="0" borderId="21" xfId="0" applyBorder="1"/>
    <xf numFmtId="0" fontId="0" fillId="0" borderId="14" xfId="0" applyBorder="1"/>
    <xf numFmtId="0" fontId="0" fillId="0" borderId="4" xfId="0" applyBorder="1"/>
    <xf numFmtId="164" fontId="0" fillId="0" borderId="15" xfId="0" applyNumberFormat="1" applyBorder="1"/>
    <xf numFmtId="164" fontId="0" fillId="0" borderId="19" xfId="0" applyNumberFormat="1" applyBorder="1"/>
    <xf numFmtId="0" fontId="0" fillId="0" borderId="17" xfId="0" applyBorder="1"/>
    <xf numFmtId="0" fontId="6" fillId="0" borderId="31" xfId="0" applyFont="1" applyFill="1" applyBorder="1" applyAlignment="1" applyProtection="1"/>
    <xf numFmtId="0" fontId="6" fillId="0" borderId="34" xfId="0" applyFont="1" applyFill="1" applyBorder="1"/>
    <xf numFmtId="0" fontId="7" fillId="0" borderId="35" xfId="0" applyFont="1" applyFill="1" applyBorder="1"/>
    <xf numFmtId="0" fontId="7" fillId="0" borderId="35" xfId="0" applyFont="1" applyFill="1" applyBorder="1" applyAlignment="1" applyProtection="1"/>
    <xf numFmtId="0" fontId="7" fillId="0" borderId="36" xfId="0" applyFont="1" applyFill="1" applyBorder="1"/>
    <xf numFmtId="0" fontId="7" fillId="0" borderId="37" xfId="0" applyFont="1" applyFill="1" applyBorder="1" applyAlignment="1" applyProtection="1"/>
    <xf numFmtId="0" fontId="6" fillId="0" borderId="31" xfId="0" applyFont="1" applyFill="1" applyBorder="1" applyProtection="1"/>
    <xf numFmtId="165" fontId="7" fillId="0" borderId="32" xfId="0" applyNumberFormat="1" applyFont="1" applyFill="1" applyBorder="1" applyProtection="1"/>
    <xf numFmtId="49" fontId="6" fillId="0" borderId="32" xfId="0" applyNumberFormat="1" applyFont="1" applyFill="1" applyBorder="1" applyAlignment="1" applyProtection="1">
      <alignment horizontal="right"/>
    </xf>
    <xf numFmtId="0" fontId="6" fillId="0" borderId="34" xfId="0" applyFont="1" applyFill="1" applyBorder="1" applyProtection="1"/>
    <xf numFmtId="165" fontId="7" fillId="0" borderId="37" xfId="0" applyNumberFormat="1" applyFont="1" applyFill="1" applyBorder="1" applyProtection="1"/>
    <xf numFmtId="49" fontId="6" fillId="0" borderId="37" xfId="0" applyNumberFormat="1" applyFont="1" applyFill="1" applyBorder="1" applyAlignment="1" applyProtection="1">
      <alignment horizontal="right"/>
    </xf>
    <xf numFmtId="0" fontId="6" fillId="0" borderId="38" xfId="0" applyFont="1" applyFill="1" applyBorder="1" applyProtection="1"/>
    <xf numFmtId="165" fontId="7" fillId="0" borderId="39" xfId="0" applyNumberFormat="1" applyFont="1" applyFill="1" applyBorder="1" applyProtection="1"/>
    <xf numFmtId="49" fontId="6" fillId="0" borderId="39" xfId="0" applyNumberFormat="1" applyFont="1" applyFill="1" applyBorder="1" applyAlignment="1" applyProtection="1">
      <alignment horizontal="right"/>
    </xf>
    <xf numFmtId="49" fontId="6" fillId="0" borderId="8" xfId="0" applyNumberFormat="1" applyFont="1" applyFill="1" applyBorder="1" applyAlignment="1" applyProtection="1">
      <alignment horizontal="right"/>
    </xf>
    <xf numFmtId="49" fontId="6" fillId="0" borderId="8" xfId="0" applyNumberFormat="1" applyFont="1" applyFill="1" applyBorder="1" applyAlignment="1">
      <alignment horizontal="right"/>
    </xf>
    <xf numFmtId="0" fontId="6" fillId="0" borderId="34" xfId="0" applyFont="1" applyFill="1" applyBorder="1" applyAlignment="1" applyProtection="1"/>
    <xf numFmtId="0" fontId="8" fillId="0" borderId="15" xfId="0" applyFont="1" applyFill="1" applyBorder="1" applyAlignment="1" applyProtection="1"/>
    <xf numFmtId="0" fontId="8" fillId="0" borderId="41" xfId="0" applyFont="1" applyFill="1" applyBorder="1" applyAlignment="1" applyProtection="1"/>
    <xf numFmtId="166" fontId="6" fillId="0" borderId="42" xfId="0" applyNumberFormat="1" applyFont="1" applyFill="1" applyBorder="1" applyProtection="1"/>
    <xf numFmtId="166" fontId="6" fillId="0" borderId="41" xfId="0" applyNumberFormat="1" applyFont="1" applyFill="1" applyBorder="1" applyProtection="1"/>
    <xf numFmtId="166" fontId="6" fillId="0" borderId="11" xfId="0" applyNumberFormat="1" applyFont="1" applyFill="1" applyBorder="1" applyProtection="1"/>
    <xf numFmtId="166" fontId="7" fillId="0" borderId="41" xfId="0" applyNumberFormat="1" applyFont="1" applyFill="1" applyBorder="1" applyProtection="1"/>
    <xf numFmtId="166" fontId="7" fillId="0" borderId="11" xfId="0" applyNumberFormat="1" applyFont="1" applyFill="1" applyBorder="1" applyProtection="1"/>
    <xf numFmtId="0" fontId="6" fillId="0" borderId="43" xfId="0" applyFont="1" applyFill="1" applyBorder="1" applyAlignment="1" applyProtection="1"/>
    <xf numFmtId="165" fontId="7" fillId="0" borderId="11" xfId="0" applyNumberFormat="1" applyFont="1" applyFill="1" applyBorder="1" applyProtection="1"/>
    <xf numFmtId="0" fontId="0" fillId="3" borderId="13" xfId="0" applyFill="1" applyBorder="1"/>
    <xf numFmtId="0" fontId="0" fillId="0" borderId="13" xfId="0" applyBorder="1"/>
    <xf numFmtId="0" fontId="0" fillId="0" borderId="1" xfId="0" applyBorder="1"/>
    <xf numFmtId="0" fontId="0" fillId="0" borderId="32" xfId="0" applyBorder="1"/>
    <xf numFmtId="0" fontId="0" fillId="0" borderId="44" xfId="0" applyBorder="1"/>
    <xf numFmtId="0" fontId="0" fillId="0" borderId="45" xfId="0" applyBorder="1"/>
    <xf numFmtId="0" fontId="0" fillId="0" borderId="42" xfId="0" applyBorder="1"/>
    <xf numFmtId="165" fontId="0" fillId="0" borderId="0" xfId="0" applyNumberFormat="1"/>
    <xf numFmtId="164" fontId="0" fillId="0" borderId="2" xfId="0" applyNumberFormat="1" applyBorder="1"/>
    <xf numFmtId="0" fontId="0" fillId="3" borderId="12" xfId="0" applyFill="1" applyBorder="1"/>
    <xf numFmtId="0" fontId="0" fillId="3" borderId="20" xfId="0" applyFill="1" applyBorder="1"/>
    <xf numFmtId="0" fontId="0" fillId="2" borderId="16" xfId="0" applyFill="1" applyBorder="1"/>
    <xf numFmtId="0" fontId="0" fillId="2" borderId="21" xfId="0" applyFill="1" applyBorder="1"/>
    <xf numFmtId="0" fontId="0" fillId="2" borderId="17" xfId="0" applyFill="1" applyBorder="1"/>
    <xf numFmtId="0" fontId="2" fillId="0" borderId="1" xfId="0" applyFont="1" applyFill="1" applyBorder="1" applyAlignment="1" applyProtection="1"/>
    <xf numFmtId="0" fontId="2" fillId="0" borderId="4" xfId="0" applyFont="1" applyFill="1" applyBorder="1"/>
    <xf numFmtId="0" fontId="2" fillId="0" borderId="5" xfId="0" applyFont="1" applyFill="1" applyBorder="1" applyAlignment="1" applyProtection="1"/>
    <xf numFmtId="0" fontId="2" fillId="0" borderId="3" xfId="0" applyFont="1" applyFill="1" applyBorder="1" applyAlignment="1" applyProtection="1"/>
    <xf numFmtId="0" fontId="2" fillId="0" borderId="9" xfId="0" applyFont="1" applyFill="1" applyBorder="1" applyAlignment="1" applyProtection="1"/>
    <xf numFmtId="0" fontId="5" fillId="0" borderId="18" xfId="0" applyFont="1" applyBorder="1"/>
    <xf numFmtId="0" fontId="5" fillId="0" borderId="2" xfId="0" applyFont="1" applyBorder="1"/>
    <xf numFmtId="0" fontId="5" fillId="0" borderId="19" xfId="0" applyFont="1" applyBorder="1"/>
    <xf numFmtId="0" fontId="5" fillId="0" borderId="0" xfId="0" applyFont="1"/>
    <xf numFmtId="0" fontId="2" fillId="0" borderId="15" xfId="0" applyFont="1" applyFill="1" applyBorder="1"/>
    <xf numFmtId="0" fontId="2" fillId="0" borderId="41" xfId="0" applyFont="1" applyFill="1" applyBorder="1" applyAlignment="1" applyProtection="1"/>
    <xf numFmtId="49" fontId="3" fillId="0" borderId="42" xfId="0" applyNumberFormat="1" applyFont="1" applyFill="1" applyBorder="1" applyAlignment="1" applyProtection="1">
      <alignment horizontal="center"/>
    </xf>
    <xf numFmtId="49" fontId="3" fillId="0" borderId="41" xfId="0" applyNumberFormat="1" applyFont="1" applyFill="1" applyBorder="1" applyAlignment="1" applyProtection="1">
      <alignment horizontal="center"/>
    </xf>
    <xf numFmtId="49" fontId="3" fillId="0" borderId="11" xfId="0" applyNumberFormat="1" applyFont="1" applyFill="1" applyBorder="1" applyAlignment="1" applyProtection="1">
      <alignment horizontal="center"/>
    </xf>
    <xf numFmtId="0" fontId="3" fillId="0" borderId="41" xfId="0" applyNumberFormat="1" applyFont="1" applyFill="1" applyBorder="1" applyAlignment="1" applyProtection="1">
      <alignment horizontal="center"/>
    </xf>
    <xf numFmtId="49" fontId="3" fillId="0" borderId="46" xfId="0" applyNumberFormat="1" applyFont="1" applyFill="1" applyBorder="1" applyAlignment="1">
      <alignment horizontal="center"/>
    </xf>
    <xf numFmtId="0" fontId="0" fillId="4" borderId="26" xfId="0" applyFill="1" applyBorder="1"/>
    <xf numFmtId="164" fontId="0" fillId="4" borderId="13" xfId="0" applyNumberFormat="1" applyFill="1" applyBorder="1"/>
    <xf numFmtId="0" fontId="0" fillId="0" borderId="47" xfId="0" applyBorder="1"/>
    <xf numFmtId="0" fontId="0" fillId="4" borderId="45" xfId="0" applyFill="1" applyBorder="1"/>
    <xf numFmtId="0" fontId="0" fillId="4" borderId="42" xfId="0" applyFill="1" applyBorder="1"/>
    <xf numFmtId="0" fontId="0" fillId="4" borderId="13" xfId="0" applyFill="1" applyBorder="1"/>
    <xf numFmtId="14" fontId="0" fillId="0" borderId="0" xfId="0" applyNumberFormat="1"/>
    <xf numFmtId="1" fontId="0" fillId="0" borderId="0" xfId="0" applyNumberFormat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4" borderId="0" xfId="0" applyFill="1"/>
    <xf numFmtId="164" fontId="0" fillId="4" borderId="0" xfId="0" applyNumberFormat="1" applyFill="1"/>
    <xf numFmtId="0" fontId="0" fillId="0" borderId="0" xfId="0" applyBorder="1"/>
    <xf numFmtId="164" fontId="0" fillId="0" borderId="0" xfId="0" applyNumberFormat="1" applyBorder="1"/>
    <xf numFmtId="0" fontId="5" fillId="0" borderId="48" xfId="0" applyFont="1" applyBorder="1"/>
    <xf numFmtId="164" fontId="5" fillId="4" borderId="48" xfId="0" applyNumberFormat="1" applyFont="1" applyFill="1" applyBorder="1"/>
    <xf numFmtId="0" fontId="0" fillId="4" borderId="18" xfId="0" applyFill="1" applyBorder="1"/>
    <xf numFmtId="164" fontId="0" fillId="4" borderId="22" xfId="0" applyNumberFormat="1" applyFill="1" applyBorder="1"/>
    <xf numFmtId="0" fontId="0" fillId="4" borderId="28" xfId="0" applyFill="1" applyBorder="1"/>
    <xf numFmtId="0" fontId="0" fillId="4" borderId="12" xfId="0" applyFill="1" applyBorder="1"/>
    <xf numFmtId="164" fontId="0" fillId="4" borderId="23" xfId="0" applyNumberFormat="1" applyFill="1" applyBorder="1"/>
    <xf numFmtId="0" fontId="0" fillId="4" borderId="29" xfId="0" applyFill="1" applyBorder="1"/>
    <xf numFmtId="0" fontId="0" fillId="4" borderId="16" xfId="0" applyFill="1" applyBorder="1"/>
    <xf numFmtId="164" fontId="0" fillId="4" borderId="24" xfId="0" applyNumberFormat="1" applyFill="1" applyBorder="1"/>
    <xf numFmtId="0" fontId="0" fillId="4" borderId="30" xfId="0" applyFill="1" applyBorder="1"/>
    <xf numFmtId="0" fontId="0" fillId="4" borderId="22" xfId="0" applyFill="1" applyBorder="1"/>
    <xf numFmtId="0" fontId="0" fillId="4" borderId="23" xfId="0" applyFill="1" applyBorder="1"/>
    <xf numFmtId="0" fontId="0" fillId="4" borderId="24" xfId="0" applyFill="1" applyBorder="1"/>
    <xf numFmtId="0" fontId="5" fillId="0" borderId="9" xfId="0" applyFont="1" applyBorder="1"/>
    <xf numFmtId="0" fontId="5" fillId="0" borderId="10" xfId="0" applyFont="1" applyBorder="1"/>
    <xf numFmtId="164" fontId="5" fillId="0" borderId="46" xfId="0" applyNumberFormat="1" applyFont="1" applyBorder="1"/>
    <xf numFmtId="0" fontId="0" fillId="2" borderId="26" xfId="0" applyFill="1" applyBorder="1"/>
    <xf numFmtId="164" fontId="0" fillId="2" borderId="13" xfId="0" applyNumberFormat="1" applyFill="1" applyBorder="1"/>
    <xf numFmtId="0" fontId="0" fillId="2" borderId="27" xfId="0" applyFill="1" applyBorder="1"/>
    <xf numFmtId="164" fontId="0" fillId="2" borderId="17" xfId="0" applyNumberFormat="1" applyFill="1" applyBorder="1"/>
    <xf numFmtId="0" fontId="0" fillId="3" borderId="25" xfId="0" applyFill="1" applyBorder="1"/>
    <xf numFmtId="164" fontId="0" fillId="3" borderId="19" xfId="0" applyNumberFormat="1" applyFill="1" applyBorder="1"/>
    <xf numFmtId="0" fontId="0" fillId="3" borderId="26" xfId="0" applyFill="1" applyBorder="1"/>
    <xf numFmtId="164" fontId="0" fillId="3" borderId="13" xfId="0" applyNumberFormat="1" applyFill="1" applyBorder="1"/>
    <xf numFmtId="0" fontId="0" fillId="2" borderId="13" xfId="0" applyFill="1" applyBorder="1"/>
    <xf numFmtId="0" fontId="0" fillId="3" borderId="19" xfId="0" applyFill="1" applyBorder="1"/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/>
    <xf numFmtId="0" fontId="2" fillId="0" borderId="2" xfId="0" applyFont="1" applyFill="1" applyBorder="1" applyAlignment="1" applyProtection="1">
      <alignment horizontal="center"/>
    </xf>
    <xf numFmtId="0" fontId="9" fillId="0" borderId="2" xfId="0" applyFont="1" applyFill="1" applyBorder="1" applyAlignment="1"/>
    <xf numFmtId="0" fontId="9" fillId="0" borderId="19" xfId="0" applyFont="1" applyFill="1" applyBorder="1" applyAlignment="1"/>
    <xf numFmtId="0" fontId="7" fillId="0" borderId="33" xfId="0" applyFont="1" applyFill="1" applyBorder="1" applyAlignment="1" applyProtection="1">
      <alignment horizontal="center"/>
    </xf>
    <xf numFmtId="0" fontId="0" fillId="0" borderId="33" xfId="0" applyBorder="1" applyAlignment="1"/>
    <xf numFmtId="0" fontId="0" fillId="0" borderId="40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5.xml"/><Relationship Id="rId5" Type="http://schemas.openxmlformats.org/officeDocument/2006/relationships/chartsheet" Target="chartsheets/sheet1.xml"/><Relationship Id="rId15" Type="http://schemas.openxmlformats.org/officeDocument/2006/relationships/calcChain" Target="calcChain.xml"/><Relationship Id="rId10" Type="http://schemas.openxmlformats.org/officeDocument/2006/relationships/chartsheet" Target="chartsheets/sheet6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baseline="0"/>
              <a:t> Průměrné teploty na stanici Mořkov v srpnu</a:t>
            </a:r>
            <a:endParaRPr lang="cs-CZ"/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strRef>
              <c:f>'data pro grafy'!$B$3</c:f>
              <c:strCache>
                <c:ptCount val="1"/>
                <c:pt idx="0">
                  <c:v>měsíční prům. teplota</c:v>
                </c:pt>
              </c:strCache>
            </c:strRef>
          </c:tx>
          <c:cat>
            <c:numRef>
              <c:f>'data pro grafy'!$A$4:$A$43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grafy'!$B$4:$B$43</c:f>
              <c:numCache>
                <c:formatCode>0.0</c:formatCode>
                <c:ptCount val="40"/>
                <c:pt idx="0">
                  <c:v>13.948387096774193</c:v>
                </c:pt>
                <c:pt idx="1">
                  <c:v>16.035483870967738</c:v>
                </c:pt>
                <c:pt idx="2">
                  <c:v>15.241935483870968</c:v>
                </c:pt>
                <c:pt idx="3">
                  <c:v>16.158064516129031</c:v>
                </c:pt>
                <c:pt idx="4">
                  <c:v>15.958064516129031</c:v>
                </c:pt>
                <c:pt idx="5">
                  <c:v>16.516129032258061</c:v>
                </c:pt>
                <c:pt idx="6">
                  <c:v>17.580645161290324</c:v>
                </c:pt>
                <c:pt idx="7">
                  <c:v>17.125806451612902</c:v>
                </c:pt>
                <c:pt idx="8">
                  <c:v>16.387096774193544</c:v>
                </c:pt>
                <c:pt idx="9">
                  <c:v>17.267741935483869</c:v>
                </c:pt>
                <c:pt idx="10">
                  <c:v>16.625806451612902</c:v>
                </c:pt>
                <c:pt idx="11">
                  <c:v>15.770967741935481</c:v>
                </c:pt>
                <c:pt idx="12">
                  <c:v>17.864516129032257</c:v>
                </c:pt>
                <c:pt idx="13">
                  <c:v>17.335483870967742</c:v>
                </c:pt>
                <c:pt idx="14">
                  <c:v>17.545161290322579</c:v>
                </c:pt>
                <c:pt idx="15">
                  <c:v>17.28709677419355</c:v>
                </c:pt>
                <c:pt idx="16">
                  <c:v>22.532258064516128</c:v>
                </c:pt>
                <c:pt idx="17">
                  <c:v>17.164516129032258</c:v>
                </c:pt>
                <c:pt idx="18">
                  <c:v>18.767741935483865</c:v>
                </c:pt>
                <c:pt idx="19">
                  <c:v>16.74274193548387</c:v>
                </c:pt>
                <c:pt idx="20">
                  <c:v>16.925806451612903</c:v>
                </c:pt>
                <c:pt idx="21">
                  <c:v>17.536290322580644</c:v>
                </c:pt>
                <c:pt idx="22">
                  <c:v>17.3483870967742</c:v>
                </c:pt>
                <c:pt idx="23">
                  <c:v>17.24274193548387</c:v>
                </c:pt>
                <c:pt idx="24">
                  <c:v>18.648387096774197</c:v>
                </c:pt>
                <c:pt idx="25">
                  <c:v>18.951612903225811</c:v>
                </c:pt>
                <c:pt idx="26">
                  <c:v>18.538709677419355</c:v>
                </c:pt>
                <c:pt idx="27">
                  <c:v>19.121774193548386</c:v>
                </c:pt>
                <c:pt idx="28">
                  <c:v>18.83790322580645</c:v>
                </c:pt>
                <c:pt idx="29">
                  <c:v>15.772580645161289</c:v>
                </c:pt>
                <c:pt idx="30">
                  <c:v>16.230645161290322</c:v>
                </c:pt>
                <c:pt idx="31">
                  <c:v>18.895967741935486</c:v>
                </c:pt>
                <c:pt idx="32">
                  <c:v>18.497580645161289</c:v>
                </c:pt>
                <c:pt idx="33">
                  <c:v>18.275806451612901</c:v>
                </c:pt>
                <c:pt idx="34">
                  <c:v>18.212096774193554</c:v>
                </c:pt>
                <c:pt idx="35">
                  <c:v>18.433870967741935</c:v>
                </c:pt>
                <c:pt idx="36">
                  <c:v>18.381451612903227</c:v>
                </c:pt>
                <c:pt idx="37">
                  <c:v>18.404032258064515</c:v>
                </c:pt>
                <c:pt idx="38">
                  <c:v>16.495161290322578</c:v>
                </c:pt>
                <c:pt idx="39">
                  <c:v>21.004032258064512</c:v>
                </c:pt>
              </c:numCache>
            </c:numRef>
          </c:val>
        </c:ser>
        <c:axId val="72674304"/>
        <c:axId val="82260736"/>
      </c:barChart>
      <c:lineChart>
        <c:grouping val="standard"/>
        <c:ser>
          <c:idx val="2"/>
          <c:order val="1"/>
          <c:tx>
            <c:strRef>
              <c:f>'data pro grafy'!$C$3</c:f>
              <c:strCache>
                <c:ptCount val="1"/>
                <c:pt idx="0">
                  <c:v>denní tepl. max.</c:v>
                </c:pt>
              </c:strCache>
            </c:strRef>
          </c:tx>
          <c:marker>
            <c:symbol val="none"/>
          </c:marker>
          <c:cat>
            <c:numRef>
              <c:f>'data pro grafy'!$A$4:$A$43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grafy'!$C$4:$C$43</c:f>
              <c:numCache>
                <c:formatCode>0.0</c:formatCode>
                <c:ptCount val="40"/>
                <c:pt idx="0">
                  <c:v>19</c:v>
                </c:pt>
                <c:pt idx="1">
                  <c:v>20.2</c:v>
                </c:pt>
                <c:pt idx="2">
                  <c:v>23.5</c:v>
                </c:pt>
                <c:pt idx="3">
                  <c:v>22.5</c:v>
                </c:pt>
                <c:pt idx="4">
                  <c:v>23.8</c:v>
                </c:pt>
                <c:pt idx="5">
                  <c:v>23.8</c:v>
                </c:pt>
                <c:pt idx="6">
                  <c:v>22.9</c:v>
                </c:pt>
                <c:pt idx="7">
                  <c:v>25.3</c:v>
                </c:pt>
                <c:pt idx="8">
                  <c:v>22.2</c:v>
                </c:pt>
                <c:pt idx="9">
                  <c:v>25.3</c:v>
                </c:pt>
                <c:pt idx="10">
                  <c:v>26.1</c:v>
                </c:pt>
                <c:pt idx="11">
                  <c:v>24.4</c:v>
                </c:pt>
                <c:pt idx="12">
                  <c:v>25</c:v>
                </c:pt>
                <c:pt idx="13">
                  <c:v>25.9</c:v>
                </c:pt>
                <c:pt idx="14">
                  <c:v>24.7</c:v>
                </c:pt>
                <c:pt idx="15">
                  <c:v>25.8</c:v>
                </c:pt>
                <c:pt idx="16">
                  <c:v>30.4</c:v>
                </c:pt>
                <c:pt idx="17">
                  <c:v>24.6</c:v>
                </c:pt>
                <c:pt idx="18">
                  <c:v>27.6</c:v>
                </c:pt>
                <c:pt idx="19">
                  <c:v>22.375</c:v>
                </c:pt>
                <c:pt idx="20">
                  <c:v>22.2</c:v>
                </c:pt>
                <c:pt idx="21">
                  <c:v>20.074999999999999</c:v>
                </c:pt>
                <c:pt idx="22">
                  <c:v>26.3</c:v>
                </c:pt>
                <c:pt idx="23">
                  <c:v>22.3</c:v>
                </c:pt>
                <c:pt idx="24">
                  <c:v>25.675000000000001</c:v>
                </c:pt>
                <c:pt idx="25">
                  <c:v>26.05</c:v>
                </c:pt>
                <c:pt idx="26">
                  <c:v>21.274999999999999</c:v>
                </c:pt>
                <c:pt idx="27">
                  <c:v>24.675000000000001</c:v>
                </c:pt>
                <c:pt idx="28">
                  <c:v>25.324999999999999</c:v>
                </c:pt>
                <c:pt idx="29">
                  <c:v>19.899999999999999</c:v>
                </c:pt>
                <c:pt idx="30">
                  <c:v>22.375</c:v>
                </c:pt>
                <c:pt idx="31">
                  <c:v>26.725000000000001</c:v>
                </c:pt>
                <c:pt idx="32">
                  <c:v>24.3</c:v>
                </c:pt>
                <c:pt idx="33">
                  <c:v>25.65</c:v>
                </c:pt>
                <c:pt idx="34">
                  <c:v>23.524999999999999</c:v>
                </c:pt>
                <c:pt idx="35">
                  <c:v>26.774999999999999</c:v>
                </c:pt>
                <c:pt idx="36">
                  <c:v>27.25</c:v>
                </c:pt>
                <c:pt idx="37">
                  <c:v>27.325000000000003</c:v>
                </c:pt>
                <c:pt idx="38">
                  <c:v>23.225000000000001</c:v>
                </c:pt>
                <c:pt idx="39">
                  <c:v>29.025000000000002</c:v>
                </c:pt>
              </c:numCache>
            </c:numRef>
          </c:val>
        </c:ser>
        <c:ser>
          <c:idx val="3"/>
          <c:order val="2"/>
          <c:tx>
            <c:strRef>
              <c:f>'data pro grafy'!$D$3</c:f>
              <c:strCache>
                <c:ptCount val="1"/>
                <c:pt idx="0">
                  <c:v>denní tepl. min.</c:v>
                </c:pt>
              </c:strCache>
            </c:strRef>
          </c:tx>
          <c:marker>
            <c:symbol val="none"/>
          </c:marker>
          <c:cat>
            <c:numRef>
              <c:f>'data pro grafy'!$A$4:$A$43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grafy'!$D$4:$D$43</c:f>
              <c:numCache>
                <c:formatCode>0.0</c:formatCode>
                <c:ptCount val="40"/>
                <c:pt idx="0">
                  <c:v>10.8</c:v>
                </c:pt>
                <c:pt idx="1">
                  <c:v>11</c:v>
                </c:pt>
                <c:pt idx="2">
                  <c:v>9.1999999999999993</c:v>
                </c:pt>
                <c:pt idx="3">
                  <c:v>11.8</c:v>
                </c:pt>
                <c:pt idx="4">
                  <c:v>9.6999999999999993</c:v>
                </c:pt>
                <c:pt idx="5">
                  <c:v>10.4</c:v>
                </c:pt>
                <c:pt idx="6">
                  <c:v>12.8</c:v>
                </c:pt>
                <c:pt idx="7">
                  <c:v>10.6</c:v>
                </c:pt>
                <c:pt idx="8">
                  <c:v>10.8</c:v>
                </c:pt>
                <c:pt idx="9">
                  <c:v>10.3</c:v>
                </c:pt>
                <c:pt idx="10">
                  <c:v>9.1999999999999993</c:v>
                </c:pt>
                <c:pt idx="11">
                  <c:v>9.9</c:v>
                </c:pt>
                <c:pt idx="12">
                  <c:v>11.9</c:v>
                </c:pt>
                <c:pt idx="13">
                  <c:v>10.8</c:v>
                </c:pt>
                <c:pt idx="14">
                  <c:v>12.6</c:v>
                </c:pt>
                <c:pt idx="15">
                  <c:v>12.8</c:v>
                </c:pt>
                <c:pt idx="16">
                  <c:v>15.5</c:v>
                </c:pt>
                <c:pt idx="17">
                  <c:v>9.5</c:v>
                </c:pt>
                <c:pt idx="18">
                  <c:v>13.9</c:v>
                </c:pt>
                <c:pt idx="19">
                  <c:v>8.4250000000000007</c:v>
                </c:pt>
                <c:pt idx="20">
                  <c:v>12</c:v>
                </c:pt>
                <c:pt idx="21">
                  <c:v>13.35</c:v>
                </c:pt>
                <c:pt idx="22">
                  <c:v>10.95</c:v>
                </c:pt>
                <c:pt idx="23">
                  <c:v>11.8</c:v>
                </c:pt>
                <c:pt idx="24">
                  <c:v>11.3</c:v>
                </c:pt>
                <c:pt idx="25">
                  <c:v>12.65</c:v>
                </c:pt>
                <c:pt idx="26">
                  <c:v>15.25</c:v>
                </c:pt>
                <c:pt idx="27">
                  <c:v>13.824999999999999</c:v>
                </c:pt>
                <c:pt idx="28">
                  <c:v>12.125</c:v>
                </c:pt>
                <c:pt idx="29">
                  <c:v>11.574999999999999</c:v>
                </c:pt>
                <c:pt idx="30">
                  <c:v>11.425000000000001</c:v>
                </c:pt>
                <c:pt idx="31">
                  <c:v>12.824999999999999</c:v>
                </c:pt>
                <c:pt idx="32">
                  <c:v>11.8</c:v>
                </c:pt>
                <c:pt idx="33">
                  <c:v>12.4</c:v>
                </c:pt>
                <c:pt idx="34">
                  <c:v>10</c:v>
                </c:pt>
                <c:pt idx="35">
                  <c:v>12</c:v>
                </c:pt>
                <c:pt idx="36">
                  <c:v>11.024999999999999</c:v>
                </c:pt>
                <c:pt idx="37">
                  <c:v>13.975</c:v>
                </c:pt>
                <c:pt idx="38">
                  <c:v>10.625</c:v>
                </c:pt>
                <c:pt idx="39">
                  <c:v>14.85</c:v>
                </c:pt>
              </c:numCache>
            </c:numRef>
          </c:val>
        </c:ser>
        <c:ser>
          <c:idx val="4"/>
          <c:order val="3"/>
          <c:tx>
            <c:strRef>
              <c:f>'data pro grafy'!$E$3</c:f>
              <c:strCache>
                <c:ptCount val="1"/>
                <c:pt idx="0">
                  <c:v>průměr 40 let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'data pro grafy'!$A$4:$A$43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grafy'!$E$4:$E$43</c:f>
              <c:numCache>
                <c:formatCode>General</c:formatCode>
                <c:ptCount val="40"/>
                <c:pt idx="0" formatCode="0.0">
                  <c:v>17.5</c:v>
                </c:pt>
                <c:pt idx="1">
                  <c:v>17.5</c:v>
                </c:pt>
                <c:pt idx="2">
                  <c:v>17.5</c:v>
                </c:pt>
                <c:pt idx="3">
                  <c:v>17.5</c:v>
                </c:pt>
                <c:pt idx="4">
                  <c:v>17.5</c:v>
                </c:pt>
                <c:pt idx="5">
                  <c:v>17.5</c:v>
                </c:pt>
                <c:pt idx="6">
                  <c:v>17.5</c:v>
                </c:pt>
                <c:pt idx="7">
                  <c:v>17.5</c:v>
                </c:pt>
                <c:pt idx="8">
                  <c:v>17.5</c:v>
                </c:pt>
                <c:pt idx="9">
                  <c:v>17.5</c:v>
                </c:pt>
                <c:pt idx="10">
                  <c:v>17.5</c:v>
                </c:pt>
                <c:pt idx="11">
                  <c:v>17.5</c:v>
                </c:pt>
                <c:pt idx="12">
                  <c:v>17.5</c:v>
                </c:pt>
                <c:pt idx="13">
                  <c:v>17.5</c:v>
                </c:pt>
                <c:pt idx="14">
                  <c:v>17.5</c:v>
                </c:pt>
                <c:pt idx="15">
                  <c:v>17.5</c:v>
                </c:pt>
                <c:pt idx="16">
                  <c:v>17.5</c:v>
                </c:pt>
                <c:pt idx="17">
                  <c:v>17.5</c:v>
                </c:pt>
                <c:pt idx="18">
                  <c:v>17.5</c:v>
                </c:pt>
                <c:pt idx="19">
                  <c:v>17.5</c:v>
                </c:pt>
                <c:pt idx="20">
                  <c:v>17.5</c:v>
                </c:pt>
                <c:pt idx="21">
                  <c:v>17.5</c:v>
                </c:pt>
                <c:pt idx="22">
                  <c:v>17.5</c:v>
                </c:pt>
                <c:pt idx="23">
                  <c:v>17.5</c:v>
                </c:pt>
                <c:pt idx="24">
                  <c:v>17.5</c:v>
                </c:pt>
                <c:pt idx="25">
                  <c:v>17.5</c:v>
                </c:pt>
                <c:pt idx="26">
                  <c:v>17.5</c:v>
                </c:pt>
                <c:pt idx="27">
                  <c:v>17.5</c:v>
                </c:pt>
                <c:pt idx="28">
                  <c:v>17.5</c:v>
                </c:pt>
                <c:pt idx="29">
                  <c:v>17.5</c:v>
                </c:pt>
                <c:pt idx="30">
                  <c:v>17.5</c:v>
                </c:pt>
                <c:pt idx="31">
                  <c:v>17.5</c:v>
                </c:pt>
                <c:pt idx="32">
                  <c:v>17.5</c:v>
                </c:pt>
                <c:pt idx="33">
                  <c:v>17.5</c:v>
                </c:pt>
                <c:pt idx="34">
                  <c:v>17.5</c:v>
                </c:pt>
                <c:pt idx="35">
                  <c:v>17.5</c:v>
                </c:pt>
                <c:pt idx="36">
                  <c:v>17.5</c:v>
                </c:pt>
                <c:pt idx="37">
                  <c:v>17.5</c:v>
                </c:pt>
                <c:pt idx="38">
                  <c:v>17.5</c:v>
                </c:pt>
                <c:pt idx="39">
                  <c:v>17.5</c:v>
                </c:pt>
              </c:numCache>
            </c:numRef>
          </c:val>
        </c:ser>
        <c:ser>
          <c:idx val="5"/>
          <c:order val="4"/>
          <c:tx>
            <c:strRef>
              <c:f>'data pro grafy'!$F$3</c:f>
              <c:strCache>
                <c:ptCount val="1"/>
                <c:pt idx="0">
                  <c:v>průměr 1901-1950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pro grafy'!$A$4:$A$43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grafy'!$F$4:$F$43</c:f>
              <c:numCache>
                <c:formatCode>General</c:formatCode>
                <c:ptCount val="40"/>
                <c:pt idx="0" formatCode="0.0">
                  <c:v>16.8</c:v>
                </c:pt>
                <c:pt idx="1">
                  <c:v>16.8</c:v>
                </c:pt>
                <c:pt idx="2">
                  <c:v>16.8</c:v>
                </c:pt>
                <c:pt idx="3">
                  <c:v>16.8</c:v>
                </c:pt>
                <c:pt idx="4">
                  <c:v>16.8</c:v>
                </c:pt>
                <c:pt idx="5">
                  <c:v>16.8</c:v>
                </c:pt>
                <c:pt idx="6">
                  <c:v>16.8</c:v>
                </c:pt>
                <c:pt idx="7">
                  <c:v>16.8</c:v>
                </c:pt>
                <c:pt idx="8">
                  <c:v>16.8</c:v>
                </c:pt>
                <c:pt idx="9">
                  <c:v>16.8</c:v>
                </c:pt>
                <c:pt idx="10">
                  <c:v>16.8</c:v>
                </c:pt>
                <c:pt idx="11">
                  <c:v>16.8</c:v>
                </c:pt>
                <c:pt idx="12">
                  <c:v>16.8</c:v>
                </c:pt>
                <c:pt idx="13">
                  <c:v>16.8</c:v>
                </c:pt>
                <c:pt idx="14">
                  <c:v>16.8</c:v>
                </c:pt>
                <c:pt idx="15">
                  <c:v>16.8</c:v>
                </c:pt>
                <c:pt idx="16">
                  <c:v>16.8</c:v>
                </c:pt>
                <c:pt idx="17">
                  <c:v>16.8</c:v>
                </c:pt>
                <c:pt idx="18">
                  <c:v>16.8</c:v>
                </c:pt>
                <c:pt idx="19">
                  <c:v>16.8</c:v>
                </c:pt>
                <c:pt idx="20">
                  <c:v>16.8</c:v>
                </c:pt>
                <c:pt idx="21">
                  <c:v>16.8</c:v>
                </c:pt>
                <c:pt idx="22">
                  <c:v>16.8</c:v>
                </c:pt>
                <c:pt idx="23">
                  <c:v>16.8</c:v>
                </c:pt>
                <c:pt idx="24">
                  <c:v>16.8</c:v>
                </c:pt>
                <c:pt idx="25">
                  <c:v>16.8</c:v>
                </c:pt>
                <c:pt idx="26">
                  <c:v>16.8</c:v>
                </c:pt>
                <c:pt idx="27">
                  <c:v>16.8</c:v>
                </c:pt>
                <c:pt idx="28">
                  <c:v>16.8</c:v>
                </c:pt>
                <c:pt idx="29">
                  <c:v>16.8</c:v>
                </c:pt>
                <c:pt idx="30">
                  <c:v>16.8</c:v>
                </c:pt>
                <c:pt idx="31">
                  <c:v>16.8</c:v>
                </c:pt>
                <c:pt idx="32">
                  <c:v>16.8</c:v>
                </c:pt>
                <c:pt idx="33">
                  <c:v>16.8</c:v>
                </c:pt>
                <c:pt idx="34">
                  <c:v>16.8</c:v>
                </c:pt>
                <c:pt idx="35">
                  <c:v>16.8</c:v>
                </c:pt>
                <c:pt idx="36">
                  <c:v>16.8</c:v>
                </c:pt>
                <c:pt idx="37">
                  <c:v>16.8</c:v>
                </c:pt>
                <c:pt idx="38">
                  <c:v>16.8</c:v>
                </c:pt>
                <c:pt idx="39">
                  <c:v>16.8</c:v>
                </c:pt>
              </c:numCache>
            </c:numRef>
          </c:val>
        </c:ser>
        <c:marker val="1"/>
        <c:axId val="72674304"/>
        <c:axId val="82260736"/>
      </c:lineChart>
      <c:catAx>
        <c:axId val="72674304"/>
        <c:scaling>
          <c:orientation val="minMax"/>
        </c:scaling>
        <c:axPos val="b"/>
        <c:numFmt formatCode="0" sourceLinked="0"/>
        <c:tickLblPos val="nextTo"/>
        <c:crossAx val="82260736"/>
        <c:crossesAt val="-15"/>
        <c:auto val="1"/>
        <c:lblAlgn val="ctr"/>
        <c:lblOffset val="100"/>
      </c:catAx>
      <c:valAx>
        <c:axId val="822607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layout/>
        </c:title>
        <c:numFmt formatCode="0.0" sourceLinked="1"/>
        <c:tickLblPos val="nextTo"/>
        <c:crossAx val="72674304"/>
        <c:crossesAt val="1"/>
        <c:crossBetween val="between"/>
      </c:valAx>
      <c:spPr>
        <a:noFill/>
        <a:ln w="25400">
          <a:noFill/>
        </a:ln>
      </c:spPr>
    </c:plotArea>
    <c:legend>
      <c:legendPos val="b"/>
      <c:layout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Průběh maximálních teplot v srpnu v</a:t>
            </a:r>
            <a:r>
              <a:rPr lang="cs-CZ" baseline="0"/>
              <a:t> Mořkově</a:t>
            </a:r>
            <a:endParaRPr lang="cs-CZ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'data pro grafy'!$I$3</c:f>
              <c:strCache>
                <c:ptCount val="1"/>
                <c:pt idx="0">
                  <c:v>měsíční prům. max.t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'data pro grafy'!$H$4:$H$43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grafy'!$I$4:$I$43</c:f>
              <c:numCache>
                <c:formatCode>0.0</c:formatCode>
                <c:ptCount val="40"/>
                <c:pt idx="0">
                  <c:v>20.490322580645159</c:v>
                </c:pt>
                <c:pt idx="1">
                  <c:v>21.045161290322579</c:v>
                </c:pt>
                <c:pt idx="2">
                  <c:v>20.922580645161293</c:v>
                </c:pt>
                <c:pt idx="3">
                  <c:v>21.651612903225807</c:v>
                </c:pt>
                <c:pt idx="4">
                  <c:v>21.545161290322582</c:v>
                </c:pt>
                <c:pt idx="5">
                  <c:v>22.148387096774194</c:v>
                </c:pt>
                <c:pt idx="6">
                  <c:v>24.096774193548391</c:v>
                </c:pt>
                <c:pt idx="7">
                  <c:v>23.37419354838709</c:v>
                </c:pt>
                <c:pt idx="8">
                  <c:v>22.41935483870968</c:v>
                </c:pt>
                <c:pt idx="9">
                  <c:v>23.006451612903231</c:v>
                </c:pt>
                <c:pt idx="10">
                  <c:v>22.619354838709683</c:v>
                </c:pt>
                <c:pt idx="11">
                  <c:v>21.045161290322579</c:v>
                </c:pt>
                <c:pt idx="12">
                  <c:v>24.345161290322586</c:v>
                </c:pt>
                <c:pt idx="13">
                  <c:v>22.774193548387096</c:v>
                </c:pt>
                <c:pt idx="14">
                  <c:v>24.77741935483871</c:v>
                </c:pt>
                <c:pt idx="15">
                  <c:v>22.903225806451612</c:v>
                </c:pt>
                <c:pt idx="16">
                  <c:v>29.932258064516137</c:v>
                </c:pt>
                <c:pt idx="17">
                  <c:v>23.890322580645162</c:v>
                </c:pt>
                <c:pt idx="18">
                  <c:v>25.009677419354841</c:v>
                </c:pt>
                <c:pt idx="19">
                  <c:v>23.574193548387104</c:v>
                </c:pt>
                <c:pt idx="20">
                  <c:v>22.841935483870973</c:v>
                </c:pt>
                <c:pt idx="21">
                  <c:v>24.377419354838718</c:v>
                </c:pt>
                <c:pt idx="22">
                  <c:v>24.338709677419367</c:v>
                </c:pt>
                <c:pt idx="23">
                  <c:v>23.622580645161293</c:v>
                </c:pt>
                <c:pt idx="24">
                  <c:v>24.91612903225807</c:v>
                </c:pt>
                <c:pt idx="25">
                  <c:v>25.164516129032261</c:v>
                </c:pt>
                <c:pt idx="26">
                  <c:v>24.951612903225804</c:v>
                </c:pt>
                <c:pt idx="27">
                  <c:v>26.945161290322591</c:v>
                </c:pt>
                <c:pt idx="28">
                  <c:v>25.374193548387101</c:v>
                </c:pt>
                <c:pt idx="29">
                  <c:v>21.548387096774192</c:v>
                </c:pt>
                <c:pt idx="30">
                  <c:v>21.651612903225814</c:v>
                </c:pt>
                <c:pt idx="31">
                  <c:v>25.083870967741941</c:v>
                </c:pt>
                <c:pt idx="32">
                  <c:v>25.180645161290315</c:v>
                </c:pt>
                <c:pt idx="33">
                  <c:v>25.28387096774194</c:v>
                </c:pt>
                <c:pt idx="34">
                  <c:v>24.603225806451611</c:v>
                </c:pt>
                <c:pt idx="35">
                  <c:v>25.20322580645162</c:v>
                </c:pt>
                <c:pt idx="36">
                  <c:v>25.961290322580641</c:v>
                </c:pt>
                <c:pt idx="37">
                  <c:v>25.512903225806454</c:v>
                </c:pt>
                <c:pt idx="38">
                  <c:v>21.948387096774198</c:v>
                </c:pt>
                <c:pt idx="39">
                  <c:v>28.245161290322581</c:v>
                </c:pt>
              </c:numCache>
            </c:numRef>
          </c:val>
        </c:ser>
        <c:axId val="82350464"/>
        <c:axId val="82352000"/>
      </c:barChart>
      <c:lineChart>
        <c:grouping val="standard"/>
        <c:ser>
          <c:idx val="1"/>
          <c:order val="1"/>
          <c:tx>
            <c:strRef>
              <c:f>'data pro grafy'!$J$3</c:f>
              <c:strCache>
                <c:ptCount val="1"/>
                <c:pt idx="0">
                  <c:v>denní tepl.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pro grafy'!$H$4:$H$43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grafy'!$J$4:$J$43</c:f>
              <c:numCache>
                <c:formatCode>General</c:formatCode>
                <c:ptCount val="40"/>
                <c:pt idx="0">
                  <c:v>26.5</c:v>
                </c:pt>
                <c:pt idx="1">
                  <c:v>28.2</c:v>
                </c:pt>
                <c:pt idx="2">
                  <c:v>28.5</c:v>
                </c:pt>
                <c:pt idx="3">
                  <c:v>29.7</c:v>
                </c:pt>
                <c:pt idx="4">
                  <c:v>30.2</c:v>
                </c:pt>
                <c:pt idx="5">
                  <c:v>29.2</c:v>
                </c:pt>
                <c:pt idx="6">
                  <c:v>29.6</c:v>
                </c:pt>
                <c:pt idx="7">
                  <c:v>31</c:v>
                </c:pt>
                <c:pt idx="8">
                  <c:v>30.9</c:v>
                </c:pt>
                <c:pt idx="9">
                  <c:v>30.7</c:v>
                </c:pt>
                <c:pt idx="10">
                  <c:v>29.7</c:v>
                </c:pt>
                <c:pt idx="11">
                  <c:v>28.7</c:v>
                </c:pt>
                <c:pt idx="12">
                  <c:v>33.299999999999997</c:v>
                </c:pt>
                <c:pt idx="13">
                  <c:v>31.7</c:v>
                </c:pt>
                <c:pt idx="14">
                  <c:v>30.4</c:v>
                </c:pt>
                <c:pt idx="15">
                  <c:v>30</c:v>
                </c:pt>
                <c:pt idx="16">
                  <c:v>35.4</c:v>
                </c:pt>
                <c:pt idx="17">
                  <c:v>32.700000000000003</c:v>
                </c:pt>
                <c:pt idx="18">
                  <c:v>35.700000000000003</c:v>
                </c:pt>
                <c:pt idx="19">
                  <c:v>30</c:v>
                </c:pt>
                <c:pt idx="20">
                  <c:v>30.3</c:v>
                </c:pt>
                <c:pt idx="21">
                  <c:v>29.2</c:v>
                </c:pt>
                <c:pt idx="22">
                  <c:v>32.799999999999997</c:v>
                </c:pt>
                <c:pt idx="23">
                  <c:v>30</c:v>
                </c:pt>
                <c:pt idx="24">
                  <c:v>33.6</c:v>
                </c:pt>
                <c:pt idx="25">
                  <c:v>31.1</c:v>
                </c:pt>
                <c:pt idx="26">
                  <c:v>28.9</c:v>
                </c:pt>
                <c:pt idx="27">
                  <c:v>33.299999999999997</c:v>
                </c:pt>
                <c:pt idx="28">
                  <c:v>32.700000000000003</c:v>
                </c:pt>
                <c:pt idx="29">
                  <c:v>26.5</c:v>
                </c:pt>
                <c:pt idx="30">
                  <c:v>29.7</c:v>
                </c:pt>
                <c:pt idx="31">
                  <c:v>32.200000000000003</c:v>
                </c:pt>
                <c:pt idx="32">
                  <c:v>30.8</c:v>
                </c:pt>
                <c:pt idx="33" formatCode="0.0">
                  <c:v>31.9</c:v>
                </c:pt>
                <c:pt idx="34">
                  <c:v>30.6</c:v>
                </c:pt>
                <c:pt idx="35">
                  <c:v>32.700000000000003</c:v>
                </c:pt>
                <c:pt idx="36">
                  <c:v>34.5</c:v>
                </c:pt>
                <c:pt idx="37">
                  <c:v>35.5</c:v>
                </c:pt>
                <c:pt idx="38">
                  <c:v>29.8</c:v>
                </c:pt>
                <c:pt idx="39">
                  <c:v>35.1</c:v>
                </c:pt>
              </c:numCache>
            </c:numRef>
          </c:val>
        </c:ser>
        <c:ser>
          <c:idx val="2"/>
          <c:order val="2"/>
          <c:tx>
            <c:strRef>
              <c:f>'data pro grafy'!$K$3</c:f>
              <c:strCache>
                <c:ptCount val="1"/>
                <c:pt idx="0">
                  <c:v>denní tepl. min.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'data pro grafy'!$H$4:$H$43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grafy'!$K$4:$K$43</c:f>
              <c:numCache>
                <c:formatCode>General</c:formatCode>
                <c:ptCount val="40"/>
                <c:pt idx="0">
                  <c:v>14.6</c:v>
                </c:pt>
                <c:pt idx="1">
                  <c:v>13</c:v>
                </c:pt>
                <c:pt idx="2">
                  <c:v>14.2</c:v>
                </c:pt>
                <c:pt idx="3">
                  <c:v>14.6</c:v>
                </c:pt>
                <c:pt idx="4">
                  <c:v>14.8</c:v>
                </c:pt>
                <c:pt idx="5">
                  <c:v>13.8</c:v>
                </c:pt>
                <c:pt idx="6">
                  <c:v>17.5</c:v>
                </c:pt>
                <c:pt idx="7">
                  <c:v>13.8</c:v>
                </c:pt>
                <c:pt idx="8">
                  <c:v>16.5</c:v>
                </c:pt>
                <c:pt idx="9">
                  <c:v>12.1</c:v>
                </c:pt>
                <c:pt idx="10">
                  <c:v>14.6</c:v>
                </c:pt>
                <c:pt idx="11">
                  <c:v>14.2</c:v>
                </c:pt>
                <c:pt idx="12">
                  <c:v>14.2</c:v>
                </c:pt>
                <c:pt idx="13">
                  <c:v>11.6</c:v>
                </c:pt>
                <c:pt idx="14">
                  <c:v>17.3</c:v>
                </c:pt>
                <c:pt idx="15">
                  <c:v>17.600000000000001</c:v>
                </c:pt>
                <c:pt idx="16">
                  <c:v>20.2</c:v>
                </c:pt>
                <c:pt idx="17">
                  <c:v>14.5</c:v>
                </c:pt>
                <c:pt idx="18">
                  <c:v>17</c:v>
                </c:pt>
                <c:pt idx="19">
                  <c:v>11.6</c:v>
                </c:pt>
                <c:pt idx="20">
                  <c:v>13.3</c:v>
                </c:pt>
                <c:pt idx="21">
                  <c:v>13.9</c:v>
                </c:pt>
                <c:pt idx="22">
                  <c:v>16.7</c:v>
                </c:pt>
                <c:pt idx="23">
                  <c:v>17.5</c:v>
                </c:pt>
                <c:pt idx="24">
                  <c:v>18</c:v>
                </c:pt>
                <c:pt idx="25">
                  <c:v>15.8</c:v>
                </c:pt>
                <c:pt idx="26">
                  <c:v>16.399999999999999</c:v>
                </c:pt>
                <c:pt idx="27">
                  <c:v>17</c:v>
                </c:pt>
                <c:pt idx="28">
                  <c:v>18.899999999999999</c:v>
                </c:pt>
                <c:pt idx="29">
                  <c:v>15.5</c:v>
                </c:pt>
                <c:pt idx="30">
                  <c:v>14.7</c:v>
                </c:pt>
                <c:pt idx="31">
                  <c:v>17.7</c:v>
                </c:pt>
                <c:pt idx="32">
                  <c:v>15.3</c:v>
                </c:pt>
                <c:pt idx="33" formatCode="0.0">
                  <c:v>18.3</c:v>
                </c:pt>
                <c:pt idx="34">
                  <c:v>11.6</c:v>
                </c:pt>
                <c:pt idx="35">
                  <c:v>17.600000000000001</c:v>
                </c:pt>
                <c:pt idx="36">
                  <c:v>14.2</c:v>
                </c:pt>
                <c:pt idx="37">
                  <c:v>18.100000000000001</c:v>
                </c:pt>
                <c:pt idx="38">
                  <c:v>14.8</c:v>
                </c:pt>
                <c:pt idx="39">
                  <c:v>20.3</c:v>
                </c:pt>
              </c:numCache>
            </c:numRef>
          </c:val>
        </c:ser>
        <c:ser>
          <c:idx val="3"/>
          <c:order val="3"/>
          <c:tx>
            <c:strRef>
              <c:f>'data pro grafy'!$L$3</c:f>
              <c:strCache>
                <c:ptCount val="1"/>
                <c:pt idx="0">
                  <c:v>průměr 40 let</c:v>
                </c:pt>
              </c:strCache>
            </c:strRef>
          </c:tx>
          <c:marker>
            <c:symbol val="none"/>
          </c:marker>
          <c:cat>
            <c:numRef>
              <c:f>'data pro grafy'!$H$4:$H$43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grafy'!$L$4:$L$43</c:f>
              <c:numCache>
                <c:formatCode>General</c:formatCode>
                <c:ptCount val="40"/>
                <c:pt idx="0">
                  <c:v>23.9</c:v>
                </c:pt>
                <c:pt idx="1">
                  <c:v>23.9</c:v>
                </c:pt>
                <c:pt idx="2">
                  <c:v>23.9</c:v>
                </c:pt>
                <c:pt idx="3">
                  <c:v>23.9</c:v>
                </c:pt>
                <c:pt idx="4">
                  <c:v>23.9</c:v>
                </c:pt>
                <c:pt idx="5">
                  <c:v>23.9</c:v>
                </c:pt>
                <c:pt idx="6">
                  <c:v>23.9</c:v>
                </c:pt>
                <c:pt idx="7">
                  <c:v>23.9</c:v>
                </c:pt>
                <c:pt idx="8">
                  <c:v>23.9</c:v>
                </c:pt>
                <c:pt idx="9">
                  <c:v>23.9</c:v>
                </c:pt>
                <c:pt idx="10">
                  <c:v>23.9</c:v>
                </c:pt>
                <c:pt idx="11">
                  <c:v>23.9</c:v>
                </c:pt>
                <c:pt idx="12">
                  <c:v>23.9</c:v>
                </c:pt>
                <c:pt idx="13">
                  <c:v>23.9</c:v>
                </c:pt>
                <c:pt idx="14">
                  <c:v>23.9</c:v>
                </c:pt>
                <c:pt idx="15">
                  <c:v>23.9</c:v>
                </c:pt>
                <c:pt idx="16">
                  <c:v>23.9</c:v>
                </c:pt>
                <c:pt idx="17">
                  <c:v>23.9</c:v>
                </c:pt>
                <c:pt idx="18">
                  <c:v>23.9</c:v>
                </c:pt>
                <c:pt idx="19">
                  <c:v>23.9</c:v>
                </c:pt>
                <c:pt idx="20">
                  <c:v>23.9</c:v>
                </c:pt>
                <c:pt idx="21">
                  <c:v>23.9</c:v>
                </c:pt>
                <c:pt idx="22">
                  <c:v>23.9</c:v>
                </c:pt>
                <c:pt idx="23">
                  <c:v>23.9</c:v>
                </c:pt>
                <c:pt idx="24">
                  <c:v>23.9</c:v>
                </c:pt>
                <c:pt idx="25">
                  <c:v>23.9</c:v>
                </c:pt>
                <c:pt idx="26">
                  <c:v>23.9</c:v>
                </c:pt>
                <c:pt idx="27">
                  <c:v>23.9</c:v>
                </c:pt>
                <c:pt idx="28">
                  <c:v>23.9</c:v>
                </c:pt>
                <c:pt idx="29">
                  <c:v>23.9</c:v>
                </c:pt>
                <c:pt idx="30">
                  <c:v>23.9</c:v>
                </c:pt>
                <c:pt idx="31">
                  <c:v>23.9</c:v>
                </c:pt>
                <c:pt idx="32">
                  <c:v>23.9</c:v>
                </c:pt>
                <c:pt idx="33">
                  <c:v>23.9</c:v>
                </c:pt>
                <c:pt idx="34">
                  <c:v>23.9</c:v>
                </c:pt>
                <c:pt idx="35">
                  <c:v>23.9</c:v>
                </c:pt>
                <c:pt idx="36">
                  <c:v>23.9</c:v>
                </c:pt>
                <c:pt idx="37">
                  <c:v>23.9</c:v>
                </c:pt>
                <c:pt idx="38">
                  <c:v>23.9</c:v>
                </c:pt>
                <c:pt idx="39">
                  <c:v>23.9</c:v>
                </c:pt>
              </c:numCache>
            </c:numRef>
          </c:val>
        </c:ser>
        <c:marker val="1"/>
        <c:axId val="82350464"/>
        <c:axId val="82352000"/>
      </c:lineChart>
      <c:catAx>
        <c:axId val="82350464"/>
        <c:scaling>
          <c:orientation val="minMax"/>
        </c:scaling>
        <c:axPos val="b"/>
        <c:numFmt formatCode="General" sourceLinked="1"/>
        <c:tickLblPos val="nextTo"/>
        <c:crossAx val="82352000"/>
        <c:crossesAt val="0"/>
        <c:auto val="1"/>
        <c:lblAlgn val="ctr"/>
        <c:lblOffset val="100"/>
      </c:catAx>
      <c:valAx>
        <c:axId val="82352000"/>
        <c:scaling>
          <c:orientation val="minMax"/>
          <c:min val="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aseline="30000"/>
                  <a:t>o</a:t>
                </a:r>
                <a:r>
                  <a:rPr lang="en-US"/>
                  <a:t>C</a:t>
                </a:r>
              </a:p>
            </c:rich>
          </c:tx>
          <c:layout/>
        </c:title>
        <c:numFmt formatCode="0.0" sourceLinked="1"/>
        <c:tickLblPos val="nextTo"/>
        <c:crossAx val="82350464"/>
        <c:crosses val="autoZero"/>
        <c:crossBetween val="between"/>
      </c:valAx>
    </c:plotArea>
    <c:legend>
      <c:legendPos val="b"/>
      <c:layout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Průběh minimálních teplot v </a:t>
            </a:r>
            <a:r>
              <a:rPr lang="cs-CZ"/>
              <a:t>srpnu</a:t>
            </a:r>
            <a:r>
              <a:rPr lang="en-US"/>
              <a:t> v Mořkově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7.1440782696367916E-2"/>
          <c:y val="9.1003679503899162E-2"/>
          <c:w val="0.91354803090735559"/>
          <c:h val="0.79025064541026757"/>
        </c:manualLayout>
      </c:layout>
      <c:barChart>
        <c:barDir val="col"/>
        <c:grouping val="clustered"/>
        <c:ser>
          <c:idx val="0"/>
          <c:order val="0"/>
          <c:tx>
            <c:strRef>
              <c:f>'data pro grafy'!$O$3</c:f>
              <c:strCache>
                <c:ptCount val="1"/>
                <c:pt idx="0">
                  <c:v>měsíční prům. teplota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'data pro grafy'!$N$4:$N$43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grafy'!$O$4:$O$43</c:f>
              <c:numCache>
                <c:formatCode>0.0</c:formatCode>
                <c:ptCount val="40"/>
                <c:pt idx="0">
                  <c:v>5.467741935483871</c:v>
                </c:pt>
                <c:pt idx="1">
                  <c:v>10.422580645161293</c:v>
                </c:pt>
                <c:pt idx="2">
                  <c:v>7.9161290322580644</c:v>
                </c:pt>
                <c:pt idx="3">
                  <c:v>8.3677419354838705</c:v>
                </c:pt>
                <c:pt idx="4">
                  <c:v>8.9838709677419359</c:v>
                </c:pt>
                <c:pt idx="5">
                  <c:v>9.009677419354837</c:v>
                </c:pt>
                <c:pt idx="6">
                  <c:v>9.9193548387096779</c:v>
                </c:pt>
                <c:pt idx="7">
                  <c:v>7.6064516129032222</c:v>
                </c:pt>
                <c:pt idx="8">
                  <c:v>7.1129032258064537</c:v>
                </c:pt>
                <c:pt idx="9">
                  <c:v>9.9612903225806431</c:v>
                </c:pt>
                <c:pt idx="10">
                  <c:v>10.112903225806448</c:v>
                </c:pt>
                <c:pt idx="11">
                  <c:v>9.0419354838709687</c:v>
                </c:pt>
                <c:pt idx="12">
                  <c:v>9.3032258064516142</c:v>
                </c:pt>
                <c:pt idx="13">
                  <c:v>8.9774193548387107</c:v>
                </c:pt>
                <c:pt idx="14">
                  <c:v>7.3161290322580648</c:v>
                </c:pt>
                <c:pt idx="15">
                  <c:v>8.6709677419354811</c:v>
                </c:pt>
                <c:pt idx="16">
                  <c:v>10.419354838709678</c:v>
                </c:pt>
                <c:pt idx="17">
                  <c:v>7.8838709677419354</c:v>
                </c:pt>
                <c:pt idx="18">
                  <c:v>11.035483870967743</c:v>
                </c:pt>
                <c:pt idx="19">
                  <c:v>8.6419354838709683</c:v>
                </c:pt>
                <c:pt idx="20">
                  <c:v>9.5483870967741957</c:v>
                </c:pt>
                <c:pt idx="21">
                  <c:v>8.7612903225806438</c:v>
                </c:pt>
                <c:pt idx="22">
                  <c:v>9.9612903225806466</c:v>
                </c:pt>
                <c:pt idx="23">
                  <c:v>9.7193548387096786</c:v>
                </c:pt>
                <c:pt idx="24">
                  <c:v>10.332258064516125</c:v>
                </c:pt>
                <c:pt idx="25">
                  <c:v>11.74516129032258</c:v>
                </c:pt>
                <c:pt idx="26">
                  <c:v>11.512903225806449</c:v>
                </c:pt>
                <c:pt idx="27">
                  <c:v>9.1032258064516132</c:v>
                </c:pt>
                <c:pt idx="28">
                  <c:v>10.083870967741937</c:v>
                </c:pt>
                <c:pt idx="29">
                  <c:v>9.2580645161290338</c:v>
                </c:pt>
                <c:pt idx="30">
                  <c:v>9.6516129032258071</c:v>
                </c:pt>
                <c:pt idx="31">
                  <c:v>10.238709677419351</c:v>
                </c:pt>
                <c:pt idx="32">
                  <c:v>8.7225806451612922</c:v>
                </c:pt>
                <c:pt idx="33">
                  <c:v>9.6032258064516149</c:v>
                </c:pt>
                <c:pt idx="34">
                  <c:v>10.870967741935486</c:v>
                </c:pt>
                <c:pt idx="35">
                  <c:v>11.59677419354839</c:v>
                </c:pt>
                <c:pt idx="36">
                  <c:v>11.045161290322584</c:v>
                </c:pt>
                <c:pt idx="37">
                  <c:v>11.448387096774196</c:v>
                </c:pt>
                <c:pt idx="38">
                  <c:v>10.467741935483874</c:v>
                </c:pt>
                <c:pt idx="39">
                  <c:v>11.941935483870965</c:v>
                </c:pt>
              </c:numCache>
            </c:numRef>
          </c:val>
        </c:ser>
        <c:axId val="84432000"/>
        <c:axId val="84433536"/>
      </c:barChart>
      <c:lineChart>
        <c:grouping val="standard"/>
        <c:ser>
          <c:idx val="1"/>
          <c:order val="1"/>
          <c:tx>
            <c:strRef>
              <c:f>'data pro grafy'!$P$3</c:f>
              <c:strCache>
                <c:ptCount val="1"/>
                <c:pt idx="0">
                  <c:v>denní tepl.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pro grafy'!$N$4:$N$43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grafy'!$P$4:$P$43</c:f>
              <c:numCache>
                <c:formatCode>General</c:formatCode>
                <c:ptCount val="40"/>
                <c:pt idx="0">
                  <c:v>12.5</c:v>
                </c:pt>
                <c:pt idx="1">
                  <c:v>14.6</c:v>
                </c:pt>
                <c:pt idx="2">
                  <c:v>20.100000000000001</c:v>
                </c:pt>
                <c:pt idx="3">
                  <c:v>17.100000000000001</c:v>
                </c:pt>
                <c:pt idx="4">
                  <c:v>18</c:v>
                </c:pt>
                <c:pt idx="5">
                  <c:v>16</c:v>
                </c:pt>
                <c:pt idx="6">
                  <c:v>16.7</c:v>
                </c:pt>
                <c:pt idx="7">
                  <c:v>15.5</c:v>
                </c:pt>
                <c:pt idx="8">
                  <c:v>14</c:v>
                </c:pt>
                <c:pt idx="9">
                  <c:v>19</c:v>
                </c:pt>
                <c:pt idx="10">
                  <c:v>17.5</c:v>
                </c:pt>
                <c:pt idx="11">
                  <c:v>20.100000000000001</c:v>
                </c:pt>
                <c:pt idx="12">
                  <c:v>15</c:v>
                </c:pt>
                <c:pt idx="13">
                  <c:v>16.5</c:v>
                </c:pt>
                <c:pt idx="14">
                  <c:v>20.399999999999999</c:v>
                </c:pt>
                <c:pt idx="15">
                  <c:v>14.3</c:v>
                </c:pt>
                <c:pt idx="16">
                  <c:v>17.100000000000001</c:v>
                </c:pt>
                <c:pt idx="17">
                  <c:v>16.399999999999999</c:v>
                </c:pt>
                <c:pt idx="18">
                  <c:v>16.5</c:v>
                </c:pt>
                <c:pt idx="19">
                  <c:v>15.5</c:v>
                </c:pt>
                <c:pt idx="20">
                  <c:v>16</c:v>
                </c:pt>
                <c:pt idx="21">
                  <c:v>14.1</c:v>
                </c:pt>
                <c:pt idx="22">
                  <c:v>15.5</c:v>
                </c:pt>
                <c:pt idx="23">
                  <c:v>15.8</c:v>
                </c:pt>
                <c:pt idx="24">
                  <c:v>15.1</c:v>
                </c:pt>
                <c:pt idx="25">
                  <c:v>19.600000000000001</c:v>
                </c:pt>
                <c:pt idx="26">
                  <c:v>16.8</c:v>
                </c:pt>
                <c:pt idx="27">
                  <c:v>14.4</c:v>
                </c:pt>
                <c:pt idx="28">
                  <c:v>21</c:v>
                </c:pt>
                <c:pt idx="29">
                  <c:v>14.5</c:v>
                </c:pt>
                <c:pt idx="30">
                  <c:v>16.5</c:v>
                </c:pt>
                <c:pt idx="31">
                  <c:v>17.2</c:v>
                </c:pt>
                <c:pt idx="32">
                  <c:v>15.2</c:v>
                </c:pt>
                <c:pt idx="33">
                  <c:v>15.8</c:v>
                </c:pt>
                <c:pt idx="34">
                  <c:v>18.5</c:v>
                </c:pt>
                <c:pt idx="35">
                  <c:v>17.8</c:v>
                </c:pt>
                <c:pt idx="36">
                  <c:v>19.2</c:v>
                </c:pt>
                <c:pt idx="37">
                  <c:v>20.5</c:v>
                </c:pt>
                <c:pt idx="38">
                  <c:v>17.8</c:v>
                </c:pt>
                <c:pt idx="39">
                  <c:v>18</c:v>
                </c:pt>
              </c:numCache>
            </c:numRef>
          </c:val>
        </c:ser>
        <c:ser>
          <c:idx val="2"/>
          <c:order val="2"/>
          <c:tx>
            <c:strRef>
              <c:f>'data pro grafy'!$Q$3</c:f>
              <c:strCache>
                <c:ptCount val="1"/>
                <c:pt idx="0">
                  <c:v>denní tepl. min.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'data pro grafy'!$N$4:$N$43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grafy'!$Q$4:$Q$43</c:f>
              <c:numCache>
                <c:formatCode>General</c:formatCode>
                <c:ptCount val="40"/>
                <c:pt idx="0">
                  <c:v>-0.9</c:v>
                </c:pt>
                <c:pt idx="1">
                  <c:v>4</c:v>
                </c:pt>
                <c:pt idx="2">
                  <c:v>0.4</c:v>
                </c:pt>
                <c:pt idx="3">
                  <c:v>2.6</c:v>
                </c:pt>
                <c:pt idx="4">
                  <c:v>0.7</c:v>
                </c:pt>
                <c:pt idx="5">
                  <c:v>1.5</c:v>
                </c:pt>
                <c:pt idx="6">
                  <c:v>4</c:v>
                </c:pt>
                <c:pt idx="7">
                  <c:v>1.2</c:v>
                </c:pt>
                <c:pt idx="8">
                  <c:v>-0.4</c:v>
                </c:pt>
                <c:pt idx="9">
                  <c:v>4.3</c:v>
                </c:pt>
                <c:pt idx="10">
                  <c:v>1.7</c:v>
                </c:pt>
                <c:pt idx="11">
                  <c:v>-0.7</c:v>
                </c:pt>
                <c:pt idx="12">
                  <c:v>3</c:v>
                </c:pt>
                <c:pt idx="13">
                  <c:v>4.8</c:v>
                </c:pt>
                <c:pt idx="14">
                  <c:v>1.8</c:v>
                </c:pt>
                <c:pt idx="15">
                  <c:v>2.6</c:v>
                </c:pt>
                <c:pt idx="16">
                  <c:v>3.4</c:v>
                </c:pt>
                <c:pt idx="17">
                  <c:v>0.4</c:v>
                </c:pt>
                <c:pt idx="18">
                  <c:v>5.6</c:v>
                </c:pt>
                <c:pt idx="19">
                  <c:v>2.8</c:v>
                </c:pt>
                <c:pt idx="20">
                  <c:v>2.8</c:v>
                </c:pt>
                <c:pt idx="21">
                  <c:v>-1.2</c:v>
                </c:pt>
                <c:pt idx="22">
                  <c:v>3.8</c:v>
                </c:pt>
                <c:pt idx="23">
                  <c:v>3.5</c:v>
                </c:pt>
                <c:pt idx="24">
                  <c:v>2.8</c:v>
                </c:pt>
                <c:pt idx="25">
                  <c:v>3.6</c:v>
                </c:pt>
                <c:pt idx="26">
                  <c:v>7.3</c:v>
                </c:pt>
                <c:pt idx="27">
                  <c:v>3.3</c:v>
                </c:pt>
                <c:pt idx="28">
                  <c:v>4</c:v>
                </c:pt>
                <c:pt idx="29">
                  <c:v>3.9</c:v>
                </c:pt>
                <c:pt idx="30">
                  <c:v>4.5999999999999996</c:v>
                </c:pt>
                <c:pt idx="31">
                  <c:v>2.4</c:v>
                </c:pt>
                <c:pt idx="32">
                  <c:v>1.4</c:v>
                </c:pt>
                <c:pt idx="33">
                  <c:v>3.3</c:v>
                </c:pt>
                <c:pt idx="34">
                  <c:v>3.5</c:v>
                </c:pt>
                <c:pt idx="35">
                  <c:v>4.3</c:v>
                </c:pt>
                <c:pt idx="36">
                  <c:v>3.8</c:v>
                </c:pt>
                <c:pt idx="37">
                  <c:v>4.8</c:v>
                </c:pt>
                <c:pt idx="38">
                  <c:v>2</c:v>
                </c:pt>
                <c:pt idx="39">
                  <c:v>4.5999999999999996</c:v>
                </c:pt>
              </c:numCache>
            </c:numRef>
          </c:val>
        </c:ser>
        <c:ser>
          <c:idx val="3"/>
          <c:order val="3"/>
          <c:tx>
            <c:strRef>
              <c:f>'data pro grafy'!$R$3</c:f>
              <c:strCache>
                <c:ptCount val="1"/>
                <c:pt idx="0">
                  <c:v>průměr 40 let</c:v>
                </c:pt>
              </c:strCache>
            </c:strRef>
          </c:tx>
          <c:marker>
            <c:symbol val="none"/>
          </c:marker>
          <c:cat>
            <c:numRef>
              <c:f>'data pro grafy'!$N$4:$N$43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grafy'!$R$4:$R$43</c:f>
              <c:numCache>
                <c:formatCode>General</c:formatCode>
                <c:ptCount val="40"/>
                <c:pt idx="0">
                  <c:v>9.5</c:v>
                </c:pt>
                <c:pt idx="1">
                  <c:v>9.5</c:v>
                </c:pt>
                <c:pt idx="2">
                  <c:v>9.5</c:v>
                </c:pt>
                <c:pt idx="3">
                  <c:v>9.5</c:v>
                </c:pt>
                <c:pt idx="4">
                  <c:v>9.5</c:v>
                </c:pt>
                <c:pt idx="5">
                  <c:v>9.5</c:v>
                </c:pt>
                <c:pt idx="6">
                  <c:v>9.5</c:v>
                </c:pt>
                <c:pt idx="7">
                  <c:v>9.5</c:v>
                </c:pt>
                <c:pt idx="8">
                  <c:v>9.5</c:v>
                </c:pt>
                <c:pt idx="9">
                  <c:v>9.5</c:v>
                </c:pt>
                <c:pt idx="10">
                  <c:v>9.5</c:v>
                </c:pt>
                <c:pt idx="11">
                  <c:v>9.5</c:v>
                </c:pt>
                <c:pt idx="12">
                  <c:v>9.5</c:v>
                </c:pt>
                <c:pt idx="13">
                  <c:v>9.5</c:v>
                </c:pt>
                <c:pt idx="14">
                  <c:v>9.5</c:v>
                </c:pt>
                <c:pt idx="15">
                  <c:v>9.5</c:v>
                </c:pt>
                <c:pt idx="16">
                  <c:v>9.5</c:v>
                </c:pt>
                <c:pt idx="17">
                  <c:v>9.5</c:v>
                </c:pt>
                <c:pt idx="18">
                  <c:v>9.5</c:v>
                </c:pt>
                <c:pt idx="19">
                  <c:v>9.5</c:v>
                </c:pt>
                <c:pt idx="20">
                  <c:v>9.5</c:v>
                </c:pt>
                <c:pt idx="21">
                  <c:v>9.5</c:v>
                </c:pt>
                <c:pt idx="22">
                  <c:v>9.5</c:v>
                </c:pt>
                <c:pt idx="23">
                  <c:v>9.5</c:v>
                </c:pt>
                <c:pt idx="24">
                  <c:v>9.5</c:v>
                </c:pt>
                <c:pt idx="25">
                  <c:v>9.5</c:v>
                </c:pt>
                <c:pt idx="26">
                  <c:v>9.5</c:v>
                </c:pt>
                <c:pt idx="27">
                  <c:v>9.5</c:v>
                </c:pt>
                <c:pt idx="28">
                  <c:v>9.5</c:v>
                </c:pt>
                <c:pt idx="29">
                  <c:v>9.5</c:v>
                </c:pt>
                <c:pt idx="30">
                  <c:v>9.5</c:v>
                </c:pt>
                <c:pt idx="31">
                  <c:v>9.5</c:v>
                </c:pt>
                <c:pt idx="32">
                  <c:v>9.5</c:v>
                </c:pt>
                <c:pt idx="33">
                  <c:v>9.5</c:v>
                </c:pt>
                <c:pt idx="34">
                  <c:v>9.5</c:v>
                </c:pt>
                <c:pt idx="35">
                  <c:v>9.5</c:v>
                </c:pt>
                <c:pt idx="36">
                  <c:v>9.5</c:v>
                </c:pt>
                <c:pt idx="37">
                  <c:v>9.5</c:v>
                </c:pt>
                <c:pt idx="38">
                  <c:v>9.5</c:v>
                </c:pt>
                <c:pt idx="39">
                  <c:v>9.5</c:v>
                </c:pt>
              </c:numCache>
            </c:numRef>
          </c:val>
        </c:ser>
        <c:marker val="1"/>
        <c:axId val="84432000"/>
        <c:axId val="84433536"/>
      </c:lineChart>
      <c:catAx>
        <c:axId val="84432000"/>
        <c:scaling>
          <c:orientation val="minMax"/>
        </c:scaling>
        <c:axPos val="b"/>
        <c:numFmt formatCode="General" sourceLinked="1"/>
        <c:tickLblPos val="nextTo"/>
        <c:crossAx val="84433536"/>
        <c:crossesAt val="-5"/>
        <c:auto val="1"/>
        <c:lblAlgn val="ctr"/>
        <c:lblOffset val="100"/>
      </c:catAx>
      <c:valAx>
        <c:axId val="84433536"/>
        <c:scaling>
          <c:orientation val="minMax"/>
          <c:min val="-5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aseline="30000"/>
                  <a:t>o</a:t>
                </a:r>
                <a:r>
                  <a:rPr lang="en-US"/>
                  <a:t>C</a:t>
                </a:r>
              </a:p>
            </c:rich>
          </c:tx>
          <c:layout/>
        </c:title>
        <c:numFmt formatCode="0.0" sourceLinked="1"/>
        <c:tickLblPos val="nextTo"/>
        <c:crossAx val="84432000"/>
        <c:crosses val="autoZero"/>
        <c:crossBetween val="between"/>
      </c:valAx>
    </c:plotArea>
    <c:legend>
      <c:legendPos val="b"/>
      <c:layout/>
    </c:legend>
    <c:plotVisOnly val="1"/>
    <c:dispBlanksAs val="gap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Průběh měsíčních a denních maximálních srážek v </a:t>
            </a:r>
            <a:r>
              <a:rPr lang="cs-CZ"/>
              <a:t>srpnu</a:t>
            </a:r>
            <a:r>
              <a:rPr lang="en-US"/>
              <a:t> na stanici Mořkov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6.4303645891593111E-2"/>
          <c:y val="8.4666016820589246E-2"/>
          <c:w val="0.92068516771213049"/>
          <c:h val="0.79025064541026757"/>
        </c:manualLayout>
      </c:layout>
      <c:barChart>
        <c:barDir val="col"/>
        <c:grouping val="clustered"/>
        <c:ser>
          <c:idx val="0"/>
          <c:order val="0"/>
          <c:tx>
            <c:strRef>
              <c:f>'data pro grafy'!$U$3</c:f>
              <c:strCache>
                <c:ptCount val="1"/>
                <c:pt idx="0">
                  <c:v>měsíční úhrn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'data pro grafy'!$T$4:$T$43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grafy'!$U$4:$U$43</c:f>
              <c:numCache>
                <c:formatCode>General</c:formatCode>
                <c:ptCount val="40"/>
                <c:pt idx="0">
                  <c:v>59.800000000000004</c:v>
                </c:pt>
                <c:pt idx="1">
                  <c:v>261</c:v>
                </c:pt>
                <c:pt idx="2">
                  <c:v>83.3</c:v>
                </c:pt>
                <c:pt idx="3">
                  <c:v>78.3</c:v>
                </c:pt>
                <c:pt idx="4">
                  <c:v>138.5</c:v>
                </c:pt>
                <c:pt idx="5">
                  <c:v>65.199999999999989</c:v>
                </c:pt>
                <c:pt idx="6">
                  <c:v>104.2</c:v>
                </c:pt>
                <c:pt idx="7">
                  <c:v>37.600000000000009</c:v>
                </c:pt>
                <c:pt idx="8">
                  <c:v>86.4</c:v>
                </c:pt>
                <c:pt idx="9">
                  <c:v>236.2</c:v>
                </c:pt>
                <c:pt idx="10">
                  <c:v>150.00000000000003</c:v>
                </c:pt>
                <c:pt idx="11">
                  <c:v>56.6</c:v>
                </c:pt>
                <c:pt idx="12">
                  <c:v>60.7</c:v>
                </c:pt>
                <c:pt idx="13">
                  <c:v>109.69999999999999</c:v>
                </c:pt>
                <c:pt idx="14">
                  <c:v>45.9</c:v>
                </c:pt>
                <c:pt idx="15">
                  <c:v>99</c:v>
                </c:pt>
                <c:pt idx="16">
                  <c:v>11</c:v>
                </c:pt>
                <c:pt idx="17">
                  <c:v>50.300000000000004</c:v>
                </c:pt>
                <c:pt idx="18">
                  <c:v>123.10000000000001</c:v>
                </c:pt>
                <c:pt idx="19">
                  <c:v>91.899999999999991</c:v>
                </c:pt>
                <c:pt idx="20">
                  <c:v>107.5</c:v>
                </c:pt>
                <c:pt idx="21">
                  <c:v>59.8</c:v>
                </c:pt>
                <c:pt idx="22">
                  <c:v>49.600000000000009</c:v>
                </c:pt>
                <c:pt idx="23">
                  <c:v>64.900000000000006</c:v>
                </c:pt>
                <c:pt idx="24">
                  <c:v>39.800000000000004</c:v>
                </c:pt>
                <c:pt idx="25">
                  <c:v>153.89999999999995</c:v>
                </c:pt>
                <c:pt idx="26">
                  <c:v>92.7</c:v>
                </c:pt>
                <c:pt idx="27">
                  <c:v>17.099999999999998</c:v>
                </c:pt>
                <c:pt idx="28">
                  <c:v>38</c:v>
                </c:pt>
                <c:pt idx="29">
                  <c:v>126.69999999999999</c:v>
                </c:pt>
                <c:pt idx="30">
                  <c:v>188.39999999999995</c:v>
                </c:pt>
                <c:pt idx="31">
                  <c:v>62.5</c:v>
                </c:pt>
                <c:pt idx="32">
                  <c:v>107.6</c:v>
                </c:pt>
                <c:pt idx="33">
                  <c:v>51</c:v>
                </c:pt>
                <c:pt idx="34">
                  <c:v>130.10000000000002</c:v>
                </c:pt>
                <c:pt idx="35">
                  <c:v>77.5</c:v>
                </c:pt>
                <c:pt idx="36">
                  <c:v>32.5</c:v>
                </c:pt>
                <c:pt idx="37">
                  <c:v>62.499999999999986</c:v>
                </c:pt>
                <c:pt idx="38">
                  <c:v>113.20000000000002</c:v>
                </c:pt>
                <c:pt idx="39">
                  <c:v>92.5</c:v>
                </c:pt>
              </c:numCache>
            </c:numRef>
          </c:val>
        </c:ser>
        <c:axId val="82487168"/>
        <c:axId val="82488704"/>
      </c:barChart>
      <c:lineChart>
        <c:grouping val="standard"/>
        <c:ser>
          <c:idx val="1"/>
          <c:order val="1"/>
          <c:tx>
            <c:strRef>
              <c:f>'data pro grafy'!$V$3</c:f>
              <c:strCache>
                <c:ptCount val="1"/>
                <c:pt idx="0">
                  <c:v>denní 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pro grafy'!$T$4:$T$43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grafy'!$V$4:$V$43</c:f>
              <c:numCache>
                <c:formatCode>General</c:formatCode>
                <c:ptCount val="40"/>
                <c:pt idx="0">
                  <c:v>16.2</c:v>
                </c:pt>
                <c:pt idx="1">
                  <c:v>59.2</c:v>
                </c:pt>
                <c:pt idx="2">
                  <c:v>27.4</c:v>
                </c:pt>
                <c:pt idx="3">
                  <c:v>22</c:v>
                </c:pt>
                <c:pt idx="4">
                  <c:v>38.700000000000003</c:v>
                </c:pt>
                <c:pt idx="5">
                  <c:v>13.2</c:v>
                </c:pt>
                <c:pt idx="6">
                  <c:v>38</c:v>
                </c:pt>
                <c:pt idx="7">
                  <c:v>13</c:v>
                </c:pt>
                <c:pt idx="8">
                  <c:v>36.700000000000003</c:v>
                </c:pt>
                <c:pt idx="9">
                  <c:v>51.6</c:v>
                </c:pt>
                <c:pt idx="10">
                  <c:v>39</c:v>
                </c:pt>
                <c:pt idx="11">
                  <c:v>17.399999999999999</c:v>
                </c:pt>
                <c:pt idx="12">
                  <c:v>15.1</c:v>
                </c:pt>
                <c:pt idx="13">
                  <c:v>39.4</c:v>
                </c:pt>
                <c:pt idx="14">
                  <c:v>18</c:v>
                </c:pt>
                <c:pt idx="15">
                  <c:v>38.1</c:v>
                </c:pt>
                <c:pt idx="16">
                  <c:v>6.4</c:v>
                </c:pt>
                <c:pt idx="17">
                  <c:v>11.3</c:v>
                </c:pt>
                <c:pt idx="18">
                  <c:v>29.5</c:v>
                </c:pt>
                <c:pt idx="19">
                  <c:v>22.2</c:v>
                </c:pt>
                <c:pt idx="20">
                  <c:v>27.6</c:v>
                </c:pt>
                <c:pt idx="21">
                  <c:v>29.8</c:v>
                </c:pt>
                <c:pt idx="22">
                  <c:v>34.9</c:v>
                </c:pt>
                <c:pt idx="23">
                  <c:v>24.8</c:v>
                </c:pt>
                <c:pt idx="24">
                  <c:v>11</c:v>
                </c:pt>
                <c:pt idx="25">
                  <c:v>60.8</c:v>
                </c:pt>
                <c:pt idx="26">
                  <c:v>29.6</c:v>
                </c:pt>
                <c:pt idx="27">
                  <c:v>7</c:v>
                </c:pt>
                <c:pt idx="28">
                  <c:v>8</c:v>
                </c:pt>
                <c:pt idx="29">
                  <c:v>29.8</c:v>
                </c:pt>
                <c:pt idx="30">
                  <c:v>65</c:v>
                </c:pt>
                <c:pt idx="31">
                  <c:v>29</c:v>
                </c:pt>
                <c:pt idx="32">
                  <c:v>43.8</c:v>
                </c:pt>
                <c:pt idx="33">
                  <c:v>18.600000000000001</c:v>
                </c:pt>
                <c:pt idx="34">
                  <c:v>53</c:v>
                </c:pt>
                <c:pt idx="35">
                  <c:v>36.700000000000003</c:v>
                </c:pt>
                <c:pt idx="36">
                  <c:v>9.5</c:v>
                </c:pt>
                <c:pt idx="37">
                  <c:v>21.4</c:v>
                </c:pt>
                <c:pt idx="38">
                  <c:v>28.1</c:v>
                </c:pt>
                <c:pt idx="39">
                  <c:v>28.1</c:v>
                </c:pt>
              </c:numCache>
            </c:numRef>
          </c:val>
        </c:ser>
        <c:ser>
          <c:idx val="2"/>
          <c:order val="2"/>
          <c:tx>
            <c:strRef>
              <c:f>'data pro grafy'!$W$3</c:f>
              <c:strCache>
                <c:ptCount val="1"/>
                <c:pt idx="0">
                  <c:v>průměr 40 let</c:v>
                </c:pt>
              </c:strCache>
            </c:strRef>
          </c:tx>
          <c:marker>
            <c:symbol val="none"/>
          </c:marker>
          <c:cat>
            <c:numRef>
              <c:f>'data pro grafy'!$T$4:$T$43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grafy'!$W$4:$W$43</c:f>
              <c:numCache>
                <c:formatCode>General</c:formatCode>
                <c:ptCount val="40"/>
                <c:pt idx="0">
                  <c:v>90.4</c:v>
                </c:pt>
                <c:pt idx="1">
                  <c:v>90.4</c:v>
                </c:pt>
                <c:pt idx="2">
                  <c:v>90.4</c:v>
                </c:pt>
                <c:pt idx="3">
                  <c:v>90.4</c:v>
                </c:pt>
                <c:pt idx="4">
                  <c:v>90.4</c:v>
                </c:pt>
                <c:pt idx="5">
                  <c:v>90.4</c:v>
                </c:pt>
                <c:pt idx="6">
                  <c:v>90.4</c:v>
                </c:pt>
                <c:pt idx="7">
                  <c:v>90.4</c:v>
                </c:pt>
                <c:pt idx="8">
                  <c:v>90.4</c:v>
                </c:pt>
                <c:pt idx="9">
                  <c:v>90.4</c:v>
                </c:pt>
                <c:pt idx="10">
                  <c:v>90.4</c:v>
                </c:pt>
                <c:pt idx="11">
                  <c:v>90.4</c:v>
                </c:pt>
                <c:pt idx="12">
                  <c:v>90.4</c:v>
                </c:pt>
                <c:pt idx="13">
                  <c:v>90.4</c:v>
                </c:pt>
                <c:pt idx="14">
                  <c:v>90.4</c:v>
                </c:pt>
                <c:pt idx="15">
                  <c:v>90.4</c:v>
                </c:pt>
                <c:pt idx="16">
                  <c:v>90.4</c:v>
                </c:pt>
                <c:pt idx="17">
                  <c:v>90.4</c:v>
                </c:pt>
                <c:pt idx="18">
                  <c:v>90.4</c:v>
                </c:pt>
                <c:pt idx="19">
                  <c:v>90.4</c:v>
                </c:pt>
                <c:pt idx="20">
                  <c:v>90.4</c:v>
                </c:pt>
                <c:pt idx="21">
                  <c:v>90.4</c:v>
                </c:pt>
                <c:pt idx="22">
                  <c:v>90.4</c:v>
                </c:pt>
                <c:pt idx="23">
                  <c:v>90.4</c:v>
                </c:pt>
                <c:pt idx="24">
                  <c:v>90.4</c:v>
                </c:pt>
                <c:pt idx="25">
                  <c:v>90.4</c:v>
                </c:pt>
                <c:pt idx="26">
                  <c:v>90.4</c:v>
                </c:pt>
                <c:pt idx="27">
                  <c:v>90.4</c:v>
                </c:pt>
                <c:pt idx="28">
                  <c:v>90.4</c:v>
                </c:pt>
                <c:pt idx="29">
                  <c:v>90.4</c:v>
                </c:pt>
                <c:pt idx="30">
                  <c:v>90.4</c:v>
                </c:pt>
                <c:pt idx="31">
                  <c:v>90.4</c:v>
                </c:pt>
                <c:pt idx="32">
                  <c:v>90.4</c:v>
                </c:pt>
                <c:pt idx="33">
                  <c:v>90.4</c:v>
                </c:pt>
                <c:pt idx="34">
                  <c:v>90.4</c:v>
                </c:pt>
                <c:pt idx="35">
                  <c:v>90.4</c:v>
                </c:pt>
                <c:pt idx="36">
                  <c:v>90.4</c:v>
                </c:pt>
                <c:pt idx="37">
                  <c:v>90.4</c:v>
                </c:pt>
                <c:pt idx="38">
                  <c:v>90.4</c:v>
                </c:pt>
                <c:pt idx="39">
                  <c:v>90.4</c:v>
                </c:pt>
              </c:numCache>
            </c:numRef>
          </c:val>
        </c:ser>
        <c:ser>
          <c:idx val="3"/>
          <c:order val="3"/>
          <c:tx>
            <c:strRef>
              <c:f>'data pro grafy'!$X$3</c:f>
              <c:strCache>
                <c:ptCount val="1"/>
                <c:pt idx="0">
                  <c:v>průměr 1900-1950</c:v>
                </c:pt>
              </c:strCache>
            </c:strRef>
          </c:tx>
          <c:marker>
            <c:symbol val="none"/>
          </c:marker>
          <c:val>
            <c:numRef>
              <c:f>'data pro grafy'!$X$4:$X$43</c:f>
              <c:numCache>
                <c:formatCode>General</c:formatCode>
                <c:ptCount val="40"/>
                <c:pt idx="0">
                  <c:v>114</c:v>
                </c:pt>
                <c:pt idx="1">
                  <c:v>114</c:v>
                </c:pt>
                <c:pt idx="2">
                  <c:v>114</c:v>
                </c:pt>
                <c:pt idx="3">
                  <c:v>114</c:v>
                </c:pt>
                <c:pt idx="4">
                  <c:v>114</c:v>
                </c:pt>
                <c:pt idx="5">
                  <c:v>114</c:v>
                </c:pt>
                <c:pt idx="6">
                  <c:v>114</c:v>
                </c:pt>
                <c:pt idx="7">
                  <c:v>114</c:v>
                </c:pt>
                <c:pt idx="8">
                  <c:v>114</c:v>
                </c:pt>
                <c:pt idx="9">
                  <c:v>114</c:v>
                </c:pt>
                <c:pt idx="10">
                  <c:v>114</c:v>
                </c:pt>
                <c:pt idx="11">
                  <c:v>114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114</c:v>
                </c:pt>
                <c:pt idx="18">
                  <c:v>114</c:v>
                </c:pt>
                <c:pt idx="19">
                  <c:v>114</c:v>
                </c:pt>
                <c:pt idx="20">
                  <c:v>114</c:v>
                </c:pt>
                <c:pt idx="21">
                  <c:v>114</c:v>
                </c:pt>
                <c:pt idx="22">
                  <c:v>114</c:v>
                </c:pt>
                <c:pt idx="23">
                  <c:v>114</c:v>
                </c:pt>
                <c:pt idx="24">
                  <c:v>114</c:v>
                </c:pt>
                <c:pt idx="25">
                  <c:v>114</c:v>
                </c:pt>
                <c:pt idx="26">
                  <c:v>114</c:v>
                </c:pt>
                <c:pt idx="27">
                  <c:v>114</c:v>
                </c:pt>
                <c:pt idx="28">
                  <c:v>114</c:v>
                </c:pt>
                <c:pt idx="29">
                  <c:v>114</c:v>
                </c:pt>
                <c:pt idx="30">
                  <c:v>114</c:v>
                </c:pt>
                <c:pt idx="31">
                  <c:v>114</c:v>
                </c:pt>
                <c:pt idx="32">
                  <c:v>114</c:v>
                </c:pt>
                <c:pt idx="33">
                  <c:v>114</c:v>
                </c:pt>
                <c:pt idx="34">
                  <c:v>114</c:v>
                </c:pt>
                <c:pt idx="35">
                  <c:v>114</c:v>
                </c:pt>
                <c:pt idx="36">
                  <c:v>114</c:v>
                </c:pt>
                <c:pt idx="37">
                  <c:v>114</c:v>
                </c:pt>
                <c:pt idx="38">
                  <c:v>114</c:v>
                </c:pt>
                <c:pt idx="39">
                  <c:v>114</c:v>
                </c:pt>
              </c:numCache>
            </c:numRef>
          </c:val>
        </c:ser>
        <c:marker val="1"/>
        <c:axId val="82487168"/>
        <c:axId val="82488704"/>
      </c:lineChart>
      <c:catAx>
        <c:axId val="82487168"/>
        <c:scaling>
          <c:orientation val="minMax"/>
        </c:scaling>
        <c:axPos val="b"/>
        <c:numFmt formatCode="General" sourceLinked="1"/>
        <c:tickLblPos val="nextTo"/>
        <c:crossAx val="82488704"/>
        <c:crosses val="autoZero"/>
        <c:auto val="1"/>
        <c:lblAlgn val="ctr"/>
        <c:lblOffset val="100"/>
      </c:catAx>
      <c:valAx>
        <c:axId val="824887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</a:t>
                </a:r>
              </a:p>
            </c:rich>
          </c:tx>
          <c:layout/>
        </c:title>
        <c:numFmt formatCode="General" sourceLinked="1"/>
        <c:tickLblPos val="nextTo"/>
        <c:crossAx val="82487168"/>
        <c:crosses val="autoZero"/>
        <c:crossBetween val="between"/>
      </c:valAx>
    </c:plotArea>
    <c:legend>
      <c:legendPos val="b"/>
      <c:layout/>
    </c:legend>
    <c:plotVisOnly val="1"/>
    <c:dispBlanksAs val="gap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Průměrné teploty v </a:t>
            </a:r>
            <a:r>
              <a:rPr lang="cs-CZ"/>
              <a:t>srpnu</a:t>
            </a:r>
            <a:r>
              <a:rPr lang="en-US"/>
              <a:t> v </a:t>
            </a:r>
            <a:r>
              <a:rPr lang="cs-CZ"/>
              <a:t>5 </a:t>
            </a:r>
            <a:r>
              <a:rPr lang="en-US"/>
              <a:t>letých a 10 letých intervalech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4.0233837615226892E-2"/>
          <c:y val="0.10358077708557939"/>
          <c:w val="0.94203824421267912"/>
          <c:h val="0.80749199693355189"/>
        </c:manualLayout>
      </c:layout>
      <c:barChart>
        <c:barDir val="col"/>
        <c:grouping val="clustered"/>
        <c:ser>
          <c:idx val="0"/>
          <c:order val="0"/>
          <c:tx>
            <c:strRef>
              <c:f>'data pro grafy'!$AA$3</c:f>
              <c:strCache>
                <c:ptCount val="1"/>
                <c:pt idx="0">
                  <c:v>období</c:v>
                </c:pt>
              </c:strCache>
            </c:strRef>
          </c:tx>
          <c:spPr>
            <a:solidFill>
              <a:srgbClr val="00B0F0"/>
            </a:solidFill>
          </c:spPr>
          <c:cat>
            <c:strRef>
              <c:f>'data pro grafy'!$Z$4:$Z$16</c:f>
              <c:strCache>
                <c:ptCount val="13"/>
                <c:pt idx="0">
                  <c:v>1976-1985</c:v>
                </c:pt>
                <c:pt idx="1">
                  <c:v>1986-1995</c:v>
                </c:pt>
                <c:pt idx="2">
                  <c:v>1996-2005</c:v>
                </c:pt>
                <c:pt idx="3">
                  <c:v>2006-2015</c:v>
                </c:pt>
                <c:pt idx="5">
                  <c:v>1976-1980</c:v>
                </c:pt>
                <c:pt idx="6">
                  <c:v>1981-1985</c:v>
                </c:pt>
                <c:pt idx="7">
                  <c:v>1986-1990</c:v>
                </c:pt>
                <c:pt idx="8">
                  <c:v>1991-1995</c:v>
                </c:pt>
                <c:pt idx="9">
                  <c:v>1996-2000</c:v>
                </c:pt>
                <c:pt idx="10">
                  <c:v>2001-2005</c:v>
                </c:pt>
                <c:pt idx="11">
                  <c:v>2006-2010</c:v>
                </c:pt>
                <c:pt idx="12">
                  <c:v>2011-2015</c:v>
                </c:pt>
              </c:strCache>
            </c:strRef>
          </c:cat>
          <c:val>
            <c:numRef>
              <c:f>'data pro grafy'!$AA$4:$AA$16</c:f>
              <c:numCache>
                <c:formatCode>0.0</c:formatCode>
                <c:ptCount val="13"/>
                <c:pt idx="0">
                  <c:v>16.221935483870965</c:v>
                </c:pt>
                <c:pt idx="1">
                  <c:v>17.763629032258063</c:v>
                </c:pt>
                <c:pt idx="2">
                  <c:v>17.892419354838712</c:v>
                </c:pt>
                <c:pt idx="3">
                  <c:v>18.283064516129034</c:v>
                </c:pt>
                <c:pt idx="5">
                  <c:v>15.46838709677419</c:v>
                </c:pt>
                <c:pt idx="6">
                  <c:v>16.975483870967743</c:v>
                </c:pt>
                <c:pt idx="7">
                  <c:v>17.028387096774189</c:v>
                </c:pt>
                <c:pt idx="8">
                  <c:v>18.498870967741929</c:v>
                </c:pt>
                <c:pt idx="9">
                  <c:v>17.54032258064516</c:v>
                </c:pt>
                <c:pt idx="10">
                  <c:v>18.244516129032259</c:v>
                </c:pt>
                <c:pt idx="11">
                  <c:v>18.022419354838711</c:v>
                </c:pt>
                <c:pt idx="12">
                  <c:v>18.543709677419354</c:v>
                </c:pt>
              </c:numCache>
            </c:numRef>
          </c:val>
        </c:ser>
        <c:axId val="84510208"/>
        <c:axId val="84511744"/>
      </c:barChart>
      <c:lineChart>
        <c:grouping val="standard"/>
        <c:ser>
          <c:idx val="1"/>
          <c:order val="1"/>
          <c:tx>
            <c:strRef>
              <c:f>'data pro grafy'!$AB$3</c:f>
              <c:strCache>
                <c:ptCount val="1"/>
                <c:pt idx="0">
                  <c:v>průměr 40 let</c:v>
                </c:pt>
              </c:strCache>
            </c:strRef>
          </c:tx>
          <c:marker>
            <c:symbol val="none"/>
          </c:marker>
          <c:cat>
            <c:strRef>
              <c:f>'data pro grafy'!$Z$4:$Z$16</c:f>
              <c:strCache>
                <c:ptCount val="13"/>
                <c:pt idx="0">
                  <c:v>1976-1985</c:v>
                </c:pt>
                <c:pt idx="1">
                  <c:v>1986-1995</c:v>
                </c:pt>
                <c:pt idx="2">
                  <c:v>1996-2005</c:v>
                </c:pt>
                <c:pt idx="3">
                  <c:v>2006-2015</c:v>
                </c:pt>
                <c:pt idx="5">
                  <c:v>1976-1980</c:v>
                </c:pt>
                <c:pt idx="6">
                  <c:v>1981-1985</c:v>
                </c:pt>
                <c:pt idx="7">
                  <c:v>1986-1990</c:v>
                </c:pt>
                <c:pt idx="8">
                  <c:v>1991-1995</c:v>
                </c:pt>
                <c:pt idx="9">
                  <c:v>1996-2000</c:v>
                </c:pt>
                <c:pt idx="10">
                  <c:v>2001-2005</c:v>
                </c:pt>
                <c:pt idx="11">
                  <c:v>2006-2010</c:v>
                </c:pt>
                <c:pt idx="12">
                  <c:v>2011-2015</c:v>
                </c:pt>
              </c:strCache>
            </c:strRef>
          </c:cat>
          <c:val>
            <c:numRef>
              <c:f>'data pro grafy'!$AB$4:$AB$16</c:f>
              <c:numCache>
                <c:formatCode>General</c:formatCode>
                <c:ptCount val="13"/>
                <c:pt idx="0">
                  <c:v>17.5</c:v>
                </c:pt>
                <c:pt idx="1">
                  <c:v>17.5</c:v>
                </c:pt>
                <c:pt idx="2">
                  <c:v>17.5</c:v>
                </c:pt>
                <c:pt idx="3">
                  <c:v>17.5</c:v>
                </c:pt>
                <c:pt idx="5">
                  <c:v>17.5</c:v>
                </c:pt>
                <c:pt idx="6">
                  <c:v>17.5</c:v>
                </c:pt>
                <c:pt idx="7">
                  <c:v>17.5</c:v>
                </c:pt>
                <c:pt idx="8">
                  <c:v>17.5</c:v>
                </c:pt>
                <c:pt idx="9">
                  <c:v>17.5</c:v>
                </c:pt>
                <c:pt idx="10">
                  <c:v>17.5</c:v>
                </c:pt>
                <c:pt idx="11">
                  <c:v>17.5</c:v>
                </c:pt>
                <c:pt idx="12">
                  <c:v>17.5</c:v>
                </c:pt>
              </c:numCache>
            </c:numRef>
          </c:val>
        </c:ser>
        <c:ser>
          <c:idx val="2"/>
          <c:order val="2"/>
          <c:tx>
            <c:strRef>
              <c:f>'data pro grafy'!$AC$3</c:f>
              <c:strCache>
                <c:ptCount val="1"/>
                <c:pt idx="0">
                  <c:v>1900-1950</c:v>
                </c:pt>
              </c:strCache>
            </c:strRef>
          </c:tx>
          <c:marker>
            <c:symbol val="none"/>
          </c:marker>
          <c:cat>
            <c:strRef>
              <c:f>'data pro grafy'!$Z$4:$Z$16</c:f>
              <c:strCache>
                <c:ptCount val="13"/>
                <c:pt idx="0">
                  <c:v>1976-1985</c:v>
                </c:pt>
                <c:pt idx="1">
                  <c:v>1986-1995</c:v>
                </c:pt>
                <c:pt idx="2">
                  <c:v>1996-2005</c:v>
                </c:pt>
                <c:pt idx="3">
                  <c:v>2006-2015</c:v>
                </c:pt>
                <c:pt idx="5">
                  <c:v>1976-1980</c:v>
                </c:pt>
                <c:pt idx="6">
                  <c:v>1981-1985</c:v>
                </c:pt>
                <c:pt idx="7">
                  <c:v>1986-1990</c:v>
                </c:pt>
                <c:pt idx="8">
                  <c:v>1991-1995</c:v>
                </c:pt>
                <c:pt idx="9">
                  <c:v>1996-2000</c:v>
                </c:pt>
                <c:pt idx="10">
                  <c:v>2001-2005</c:v>
                </c:pt>
                <c:pt idx="11">
                  <c:v>2006-2010</c:v>
                </c:pt>
                <c:pt idx="12">
                  <c:v>2011-2015</c:v>
                </c:pt>
              </c:strCache>
            </c:strRef>
          </c:cat>
          <c:val>
            <c:numRef>
              <c:f>'data pro grafy'!$AC$4:$AC$16</c:f>
              <c:numCache>
                <c:formatCode>General</c:formatCode>
                <c:ptCount val="13"/>
                <c:pt idx="0">
                  <c:v>16.8</c:v>
                </c:pt>
                <c:pt idx="1">
                  <c:v>16.8</c:v>
                </c:pt>
                <c:pt idx="2">
                  <c:v>16.8</c:v>
                </c:pt>
                <c:pt idx="3">
                  <c:v>16.8</c:v>
                </c:pt>
                <c:pt idx="5">
                  <c:v>16.8</c:v>
                </c:pt>
                <c:pt idx="6">
                  <c:v>16.8</c:v>
                </c:pt>
                <c:pt idx="7">
                  <c:v>16.8</c:v>
                </c:pt>
                <c:pt idx="8">
                  <c:v>16.8</c:v>
                </c:pt>
                <c:pt idx="9">
                  <c:v>16.8</c:v>
                </c:pt>
                <c:pt idx="10">
                  <c:v>16.8</c:v>
                </c:pt>
                <c:pt idx="11">
                  <c:v>16.8</c:v>
                </c:pt>
                <c:pt idx="12">
                  <c:v>16.8</c:v>
                </c:pt>
              </c:numCache>
            </c:numRef>
          </c:val>
        </c:ser>
        <c:marker val="1"/>
        <c:axId val="84510208"/>
        <c:axId val="84511744"/>
      </c:lineChart>
      <c:catAx>
        <c:axId val="84510208"/>
        <c:scaling>
          <c:orientation val="minMax"/>
        </c:scaling>
        <c:axPos val="b"/>
        <c:tickLblPos val="nextTo"/>
        <c:crossAx val="84511744"/>
        <c:crossesAt val="-6"/>
        <c:auto val="1"/>
        <c:lblAlgn val="ctr"/>
        <c:lblOffset val="100"/>
      </c:catAx>
      <c:valAx>
        <c:axId val="8451174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aseline="30000"/>
                  <a:t>o</a:t>
                </a:r>
                <a:r>
                  <a:rPr lang="en-US"/>
                  <a:t>C</a:t>
                </a:r>
              </a:p>
            </c:rich>
          </c:tx>
          <c:layout>
            <c:manualLayout>
              <c:xMode val="edge"/>
              <c:yMode val="edge"/>
              <c:x val="5.4589763301795234E-3"/>
              <c:y val="0.51027614837750757"/>
            </c:manualLayout>
          </c:layout>
        </c:title>
        <c:numFmt formatCode="0.0" sourceLinked="1"/>
        <c:tickLblPos val="nextTo"/>
        <c:crossAx val="84510208"/>
        <c:crosses val="autoZero"/>
        <c:crossBetween val="between"/>
      </c:valAx>
    </c:plotArea>
    <c:legend>
      <c:legendPos val="b"/>
      <c:layout/>
    </c:legend>
    <c:plotVisOnly val="1"/>
    <c:dispBlanksAs val="gap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Počet l</a:t>
            </a:r>
            <a:r>
              <a:rPr lang="cs-CZ"/>
              <a:t>etních a tropických</a:t>
            </a:r>
            <a:r>
              <a:rPr lang="en-US"/>
              <a:t> dnů</a:t>
            </a:r>
            <a:r>
              <a:rPr lang="cs-CZ"/>
              <a:t> v srpnu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'data pro grafy'!$AF$3</c:f>
              <c:strCache>
                <c:ptCount val="1"/>
                <c:pt idx="0">
                  <c:v>letní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'data pro grafy'!$AE$4:$AE$43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grafy'!$AF$4:$AF$43</c:f>
              <c:numCache>
                <c:formatCode>General</c:formatCode>
                <c:ptCount val="40"/>
                <c:pt idx="0">
                  <c:v>13</c:v>
                </c:pt>
                <c:pt idx="1">
                  <c:v>7</c:v>
                </c:pt>
                <c:pt idx="2">
                  <c:v>6</c:v>
                </c:pt>
                <c:pt idx="3">
                  <c:v>3</c:v>
                </c:pt>
                <c:pt idx="4">
                  <c:v>1</c:v>
                </c:pt>
                <c:pt idx="5">
                  <c:v>9</c:v>
                </c:pt>
                <c:pt idx="6">
                  <c:v>10</c:v>
                </c:pt>
                <c:pt idx="7">
                  <c:v>19</c:v>
                </c:pt>
                <c:pt idx="8">
                  <c:v>6</c:v>
                </c:pt>
                <c:pt idx="9">
                  <c:v>11</c:v>
                </c:pt>
                <c:pt idx="10">
                  <c:v>11</c:v>
                </c:pt>
                <c:pt idx="11">
                  <c:v>14</c:v>
                </c:pt>
                <c:pt idx="12">
                  <c:v>16</c:v>
                </c:pt>
                <c:pt idx="13">
                  <c:v>11</c:v>
                </c:pt>
                <c:pt idx="14">
                  <c:v>9</c:v>
                </c:pt>
                <c:pt idx="15">
                  <c:v>15</c:v>
                </c:pt>
                <c:pt idx="16">
                  <c:v>16</c:v>
                </c:pt>
                <c:pt idx="17">
                  <c:v>8</c:v>
                </c:pt>
                <c:pt idx="18">
                  <c:v>22</c:v>
                </c:pt>
                <c:pt idx="19">
                  <c:v>26</c:v>
                </c:pt>
                <c:pt idx="20">
                  <c:v>9</c:v>
                </c:pt>
                <c:pt idx="21">
                  <c:v>7</c:v>
                </c:pt>
                <c:pt idx="22">
                  <c:v>11</c:v>
                </c:pt>
                <c:pt idx="23">
                  <c:v>15</c:v>
                </c:pt>
                <c:pt idx="24">
                  <c:v>9</c:v>
                </c:pt>
                <c:pt idx="25">
                  <c:v>13</c:v>
                </c:pt>
                <c:pt idx="26">
                  <c:v>19</c:v>
                </c:pt>
                <c:pt idx="27">
                  <c:v>13</c:v>
                </c:pt>
                <c:pt idx="28">
                  <c:v>11</c:v>
                </c:pt>
                <c:pt idx="29">
                  <c:v>14</c:v>
                </c:pt>
                <c:pt idx="30">
                  <c:v>25</c:v>
                </c:pt>
                <c:pt idx="31">
                  <c:v>20</c:v>
                </c:pt>
                <c:pt idx="32">
                  <c:v>16</c:v>
                </c:pt>
                <c:pt idx="33">
                  <c:v>19</c:v>
                </c:pt>
                <c:pt idx="34">
                  <c:v>19</c:v>
                </c:pt>
                <c:pt idx="35">
                  <c:v>11</c:v>
                </c:pt>
                <c:pt idx="36">
                  <c:v>19</c:v>
                </c:pt>
                <c:pt idx="37">
                  <c:v>16</c:v>
                </c:pt>
                <c:pt idx="38">
                  <c:v>6</c:v>
                </c:pt>
                <c:pt idx="39">
                  <c:v>22</c:v>
                </c:pt>
              </c:numCache>
            </c:numRef>
          </c:val>
        </c:ser>
        <c:ser>
          <c:idx val="1"/>
          <c:order val="1"/>
          <c:tx>
            <c:strRef>
              <c:f>'data pro grafy'!$AG$3</c:f>
              <c:strCache>
                <c:ptCount val="1"/>
                <c:pt idx="0">
                  <c:v>tropické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'data pro grafy'!$AE$4:$AE$43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grafy'!$AG$4:$AG$43</c:f>
              <c:numCache>
                <c:formatCode>General</c:formatCode>
                <c:ptCount val="40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9</c:v>
                </c:pt>
                <c:pt idx="19">
                  <c:v>7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3</c:v>
                </c:pt>
                <c:pt idx="24">
                  <c:v>1</c:v>
                </c:pt>
                <c:pt idx="25">
                  <c:v>3</c:v>
                </c:pt>
                <c:pt idx="26">
                  <c:v>2</c:v>
                </c:pt>
                <c:pt idx="27">
                  <c:v>5</c:v>
                </c:pt>
                <c:pt idx="28">
                  <c:v>3</c:v>
                </c:pt>
                <c:pt idx="29">
                  <c:v>3</c:v>
                </c:pt>
                <c:pt idx="30">
                  <c:v>13</c:v>
                </c:pt>
                <c:pt idx="31">
                  <c:v>4</c:v>
                </c:pt>
                <c:pt idx="32">
                  <c:v>3</c:v>
                </c:pt>
                <c:pt idx="33">
                  <c:v>7</c:v>
                </c:pt>
                <c:pt idx="34">
                  <c:v>10</c:v>
                </c:pt>
                <c:pt idx="35">
                  <c:v>1</c:v>
                </c:pt>
                <c:pt idx="36">
                  <c:v>6</c:v>
                </c:pt>
                <c:pt idx="37">
                  <c:v>7</c:v>
                </c:pt>
                <c:pt idx="38">
                  <c:v>0</c:v>
                </c:pt>
                <c:pt idx="39">
                  <c:v>14</c:v>
                </c:pt>
              </c:numCache>
            </c:numRef>
          </c:val>
        </c:ser>
        <c:axId val="84678912"/>
        <c:axId val="84684800"/>
      </c:barChart>
      <c:lineChart>
        <c:grouping val="standard"/>
        <c:ser>
          <c:idx val="2"/>
          <c:order val="2"/>
          <c:tx>
            <c:strRef>
              <c:f>'data pro grafy'!$AH$3</c:f>
              <c:strCache>
                <c:ptCount val="1"/>
                <c:pt idx="0">
                  <c:v>letní - průměr</c:v>
                </c:pt>
              </c:strCache>
            </c:strRef>
          </c:tx>
          <c:marker>
            <c:symbol val="none"/>
          </c:marker>
          <c:cat>
            <c:numRef>
              <c:f>'data pro grafy'!$AE$4:$AE$43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grafy'!$AH$4:$AH$43</c:f>
              <c:numCache>
                <c:formatCode>0.0</c:formatCode>
                <c:ptCount val="40"/>
                <c:pt idx="0">
                  <c:v>13.1</c:v>
                </c:pt>
                <c:pt idx="1">
                  <c:v>13.1</c:v>
                </c:pt>
                <c:pt idx="2">
                  <c:v>13.1</c:v>
                </c:pt>
                <c:pt idx="3">
                  <c:v>13.1</c:v>
                </c:pt>
                <c:pt idx="4">
                  <c:v>13.1</c:v>
                </c:pt>
                <c:pt idx="5">
                  <c:v>13.1</c:v>
                </c:pt>
                <c:pt idx="6">
                  <c:v>13.1</c:v>
                </c:pt>
                <c:pt idx="7">
                  <c:v>13.1</c:v>
                </c:pt>
                <c:pt idx="8">
                  <c:v>13.1</c:v>
                </c:pt>
                <c:pt idx="9">
                  <c:v>13.1</c:v>
                </c:pt>
                <c:pt idx="10">
                  <c:v>13.1</c:v>
                </c:pt>
                <c:pt idx="11">
                  <c:v>13.1</c:v>
                </c:pt>
                <c:pt idx="12">
                  <c:v>13.1</c:v>
                </c:pt>
                <c:pt idx="13">
                  <c:v>13.1</c:v>
                </c:pt>
                <c:pt idx="14">
                  <c:v>13.1</c:v>
                </c:pt>
                <c:pt idx="15">
                  <c:v>13.1</c:v>
                </c:pt>
                <c:pt idx="16">
                  <c:v>13.1</c:v>
                </c:pt>
                <c:pt idx="17">
                  <c:v>13.1</c:v>
                </c:pt>
                <c:pt idx="18">
                  <c:v>13.1</c:v>
                </c:pt>
                <c:pt idx="19">
                  <c:v>13.1</c:v>
                </c:pt>
                <c:pt idx="20">
                  <c:v>13.1</c:v>
                </c:pt>
                <c:pt idx="21">
                  <c:v>13.1</c:v>
                </c:pt>
                <c:pt idx="22">
                  <c:v>13.1</c:v>
                </c:pt>
                <c:pt idx="23">
                  <c:v>13.1</c:v>
                </c:pt>
                <c:pt idx="24">
                  <c:v>13.1</c:v>
                </c:pt>
                <c:pt idx="25">
                  <c:v>13.1</c:v>
                </c:pt>
                <c:pt idx="26">
                  <c:v>13.1</c:v>
                </c:pt>
                <c:pt idx="27">
                  <c:v>13.1</c:v>
                </c:pt>
                <c:pt idx="28">
                  <c:v>13.1</c:v>
                </c:pt>
                <c:pt idx="29">
                  <c:v>13.1</c:v>
                </c:pt>
                <c:pt idx="30">
                  <c:v>13.1</c:v>
                </c:pt>
                <c:pt idx="31">
                  <c:v>13.1</c:v>
                </c:pt>
                <c:pt idx="32">
                  <c:v>13.1</c:v>
                </c:pt>
                <c:pt idx="33">
                  <c:v>13.1</c:v>
                </c:pt>
                <c:pt idx="34">
                  <c:v>13.1</c:v>
                </c:pt>
                <c:pt idx="35">
                  <c:v>13.1</c:v>
                </c:pt>
                <c:pt idx="36">
                  <c:v>13.1</c:v>
                </c:pt>
                <c:pt idx="37">
                  <c:v>13.1</c:v>
                </c:pt>
                <c:pt idx="38">
                  <c:v>13.1</c:v>
                </c:pt>
                <c:pt idx="39">
                  <c:v>13.1</c:v>
                </c:pt>
              </c:numCache>
            </c:numRef>
          </c:val>
        </c:ser>
        <c:ser>
          <c:idx val="3"/>
          <c:order val="3"/>
          <c:tx>
            <c:strRef>
              <c:f>'data pro grafy'!$AI$3</c:f>
              <c:strCache>
                <c:ptCount val="1"/>
                <c:pt idx="0">
                  <c:v>tropické průměr</c:v>
                </c:pt>
              </c:strCache>
            </c:strRef>
          </c:tx>
          <c:marker>
            <c:symbol val="none"/>
          </c:marker>
          <c:cat>
            <c:numRef>
              <c:f>'data pro grafy'!$AE$4:$AE$43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grafy'!$AI$4:$AI$43</c:f>
              <c:numCache>
                <c:formatCode>0.0</c:formatCode>
                <c:ptCount val="40"/>
                <c:pt idx="0">
                  <c:v>3.3</c:v>
                </c:pt>
                <c:pt idx="1">
                  <c:v>3.3</c:v>
                </c:pt>
                <c:pt idx="2">
                  <c:v>3.3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3.3</c:v>
                </c:pt>
                <c:pt idx="7">
                  <c:v>3.3</c:v>
                </c:pt>
                <c:pt idx="8">
                  <c:v>3.3</c:v>
                </c:pt>
                <c:pt idx="9">
                  <c:v>3.3</c:v>
                </c:pt>
                <c:pt idx="10">
                  <c:v>3.3</c:v>
                </c:pt>
                <c:pt idx="11">
                  <c:v>3.3</c:v>
                </c:pt>
                <c:pt idx="12">
                  <c:v>3.3</c:v>
                </c:pt>
                <c:pt idx="13">
                  <c:v>3.3</c:v>
                </c:pt>
                <c:pt idx="14">
                  <c:v>3.3</c:v>
                </c:pt>
                <c:pt idx="15">
                  <c:v>3.3</c:v>
                </c:pt>
                <c:pt idx="16">
                  <c:v>3.3</c:v>
                </c:pt>
                <c:pt idx="17">
                  <c:v>3.3</c:v>
                </c:pt>
                <c:pt idx="18">
                  <c:v>3.3</c:v>
                </c:pt>
                <c:pt idx="19">
                  <c:v>3.3</c:v>
                </c:pt>
                <c:pt idx="20">
                  <c:v>3.3</c:v>
                </c:pt>
                <c:pt idx="21">
                  <c:v>3.3</c:v>
                </c:pt>
                <c:pt idx="22">
                  <c:v>3.3</c:v>
                </c:pt>
                <c:pt idx="23">
                  <c:v>3.3</c:v>
                </c:pt>
                <c:pt idx="24">
                  <c:v>3.3</c:v>
                </c:pt>
                <c:pt idx="25">
                  <c:v>3.3</c:v>
                </c:pt>
                <c:pt idx="26">
                  <c:v>3.3</c:v>
                </c:pt>
                <c:pt idx="27">
                  <c:v>3.3</c:v>
                </c:pt>
                <c:pt idx="28">
                  <c:v>3.3</c:v>
                </c:pt>
                <c:pt idx="29">
                  <c:v>3.3</c:v>
                </c:pt>
                <c:pt idx="30">
                  <c:v>3.3</c:v>
                </c:pt>
                <c:pt idx="31">
                  <c:v>3.3</c:v>
                </c:pt>
                <c:pt idx="32">
                  <c:v>3.3</c:v>
                </c:pt>
                <c:pt idx="33">
                  <c:v>3.3</c:v>
                </c:pt>
                <c:pt idx="34">
                  <c:v>3.3</c:v>
                </c:pt>
                <c:pt idx="35">
                  <c:v>3.3</c:v>
                </c:pt>
                <c:pt idx="36">
                  <c:v>3.3</c:v>
                </c:pt>
                <c:pt idx="37">
                  <c:v>3.3</c:v>
                </c:pt>
                <c:pt idx="38">
                  <c:v>3.3</c:v>
                </c:pt>
                <c:pt idx="39">
                  <c:v>3.3</c:v>
                </c:pt>
              </c:numCache>
            </c:numRef>
          </c:val>
        </c:ser>
        <c:marker val="1"/>
        <c:axId val="84678912"/>
        <c:axId val="84684800"/>
      </c:lineChart>
      <c:catAx>
        <c:axId val="84678912"/>
        <c:scaling>
          <c:orientation val="minMax"/>
        </c:scaling>
        <c:axPos val="b"/>
        <c:numFmt formatCode="General" sourceLinked="1"/>
        <c:tickLblPos val="nextTo"/>
        <c:crossAx val="84684800"/>
        <c:crosses val="autoZero"/>
        <c:auto val="1"/>
        <c:lblAlgn val="ctr"/>
        <c:lblOffset val="100"/>
      </c:catAx>
      <c:valAx>
        <c:axId val="846848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počet dnů</a:t>
                </a:r>
              </a:p>
            </c:rich>
          </c:tx>
          <c:layout/>
        </c:title>
        <c:numFmt formatCode="General" sourceLinked="1"/>
        <c:tickLblPos val="nextTo"/>
        <c:crossAx val="84678912"/>
        <c:crosses val="autoZero"/>
        <c:crossBetween val="between"/>
      </c:valAx>
    </c:plotArea>
    <c:legend>
      <c:legendPos val="b"/>
      <c:layout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8740157499999996" bottom="0.78740157499999996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8740157499999996" bottom="0.78740157499999996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678" y="7559"/>
    <xdr:ext cx="9305774" cy="60173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173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173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ady Office">
  <a:themeElements>
    <a:clrScheme name="Arkýř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>
      <selection activeCell="N44" sqref="N5:N44"/>
    </sheetView>
  </sheetViews>
  <sheetFormatPr defaultRowHeight="12.75"/>
  <cols>
    <col min="1" max="1" width="6.28515625" customWidth="1"/>
    <col min="8" max="8" width="13.7109375" customWidth="1"/>
    <col min="15" max="15" width="11.42578125" customWidth="1"/>
    <col min="16" max="16" width="11.7109375" customWidth="1"/>
  </cols>
  <sheetData>
    <row r="1" spans="1:20" ht="18.75" thickBot="1">
      <c r="A1" s="2" t="s">
        <v>6</v>
      </c>
      <c r="B1" s="3"/>
      <c r="C1" s="3"/>
      <c r="D1" s="3"/>
      <c r="E1" s="3" t="s">
        <v>90</v>
      </c>
      <c r="F1" s="4"/>
      <c r="L1" t="s">
        <v>24</v>
      </c>
    </row>
    <row r="2" spans="1:20">
      <c r="A2" s="5" t="s">
        <v>7</v>
      </c>
      <c r="B2" s="142" t="s">
        <v>8</v>
      </c>
      <c r="C2" s="143"/>
      <c r="D2" s="143"/>
      <c r="E2" s="143"/>
      <c r="F2" s="143"/>
      <c r="H2" s="30" t="s">
        <v>15</v>
      </c>
      <c r="I2" s="31"/>
      <c r="J2" s="32"/>
      <c r="L2" t="s">
        <v>78</v>
      </c>
    </row>
    <row r="3" spans="1:20" ht="15.75" thickBot="1">
      <c r="A3" s="6"/>
      <c r="B3" s="7"/>
      <c r="C3" s="7"/>
      <c r="D3" s="7"/>
      <c r="E3" s="7"/>
      <c r="F3" s="7"/>
      <c r="H3" s="38" t="s">
        <v>19</v>
      </c>
      <c r="I3" s="39" t="s">
        <v>17</v>
      </c>
      <c r="J3" s="40" t="s">
        <v>16</v>
      </c>
      <c r="N3" t="s">
        <v>23</v>
      </c>
    </row>
    <row r="4" spans="1:20" ht="15.75" thickBot="1">
      <c r="A4" s="6"/>
      <c r="B4" s="8" t="s">
        <v>10</v>
      </c>
      <c r="C4" s="8" t="s">
        <v>11</v>
      </c>
      <c r="D4" s="8" t="s">
        <v>0</v>
      </c>
      <c r="E4" s="8" t="s">
        <v>12</v>
      </c>
      <c r="F4" s="8" t="s">
        <v>0</v>
      </c>
      <c r="H4" s="30" t="s">
        <v>91</v>
      </c>
      <c r="I4" s="31">
        <v>18</v>
      </c>
      <c r="J4" s="41">
        <v>1.4516129032258065</v>
      </c>
      <c r="L4" s="72" t="s">
        <v>0</v>
      </c>
      <c r="M4" s="73" t="s">
        <v>25</v>
      </c>
      <c r="N4" s="102" t="s">
        <v>26</v>
      </c>
      <c r="O4" s="75" t="s">
        <v>0</v>
      </c>
      <c r="P4" s="76" t="s">
        <v>25</v>
      </c>
      <c r="T4" s="1"/>
    </row>
    <row r="5" spans="1:20" ht="15">
      <c r="A5" s="9">
        <v>1</v>
      </c>
      <c r="B5" s="10">
        <v>18.986249999999998</v>
      </c>
      <c r="C5" s="10">
        <v>27.6</v>
      </c>
      <c r="D5" s="11">
        <v>1994</v>
      </c>
      <c r="E5" s="10">
        <v>12.1</v>
      </c>
      <c r="F5" s="12">
        <v>1976</v>
      </c>
      <c r="H5" s="33" t="s">
        <v>92</v>
      </c>
      <c r="I5" s="34">
        <v>37</v>
      </c>
      <c r="J5" s="35">
        <v>2.9838709677419355</v>
      </c>
      <c r="L5" s="117">
        <v>2015</v>
      </c>
      <c r="M5" s="118">
        <v>21.004032258064512</v>
      </c>
      <c r="N5" s="119">
        <v>1</v>
      </c>
      <c r="O5" s="136">
        <v>1992</v>
      </c>
      <c r="P5" s="137">
        <v>22.532258064516128</v>
      </c>
      <c r="T5" s="1"/>
    </row>
    <row r="6" spans="1:20" ht="15">
      <c r="A6" s="13">
        <v>2</v>
      </c>
      <c r="B6" s="14">
        <v>19.341249999999999</v>
      </c>
      <c r="C6" s="14">
        <v>26.3</v>
      </c>
      <c r="D6" s="15">
        <v>1998</v>
      </c>
      <c r="E6" s="14">
        <v>11.8</v>
      </c>
      <c r="F6" s="16">
        <v>1976</v>
      </c>
      <c r="H6" s="33" t="s">
        <v>93</v>
      </c>
      <c r="I6" s="34">
        <v>96</v>
      </c>
      <c r="J6" s="35">
        <v>7.741935483870968</v>
      </c>
      <c r="L6" s="120">
        <v>2014</v>
      </c>
      <c r="M6" s="121">
        <v>16.495161290322578</v>
      </c>
      <c r="N6" s="122">
        <v>2</v>
      </c>
      <c r="O6" s="138">
        <v>2015</v>
      </c>
      <c r="P6" s="139">
        <v>21.004032258064512</v>
      </c>
      <c r="T6" s="1"/>
    </row>
    <row r="7" spans="1:20" ht="15">
      <c r="A7" s="13">
        <v>3</v>
      </c>
      <c r="B7" s="14">
        <v>19.111249999999995</v>
      </c>
      <c r="C7" s="14">
        <v>26.05</v>
      </c>
      <c r="D7" s="15">
        <v>2001</v>
      </c>
      <c r="E7" s="14">
        <v>10.8</v>
      </c>
      <c r="F7" s="16">
        <v>1989</v>
      </c>
      <c r="H7" s="33" t="s">
        <v>94</v>
      </c>
      <c r="I7" s="34">
        <v>141</v>
      </c>
      <c r="J7" s="35">
        <v>11.370967741935484</v>
      </c>
      <c r="L7" s="120">
        <v>2013</v>
      </c>
      <c r="M7" s="121">
        <v>18.404032258064515</v>
      </c>
      <c r="N7" s="122">
        <v>3</v>
      </c>
      <c r="O7" s="138">
        <v>2003</v>
      </c>
      <c r="P7" s="139">
        <v>19.121774193548386</v>
      </c>
      <c r="T7" s="1"/>
    </row>
    <row r="8" spans="1:20" ht="15">
      <c r="A8" s="13">
        <v>4</v>
      </c>
      <c r="B8" s="14">
        <v>17.935000000000006</v>
      </c>
      <c r="C8" s="14">
        <v>26.1</v>
      </c>
      <c r="D8" s="15">
        <v>1986</v>
      </c>
      <c r="E8" s="14">
        <v>10.6</v>
      </c>
      <c r="F8" s="16">
        <v>1983</v>
      </c>
      <c r="H8" s="33" t="s">
        <v>95</v>
      </c>
      <c r="I8" s="34">
        <v>234</v>
      </c>
      <c r="J8" s="35">
        <v>18.870967741935484</v>
      </c>
      <c r="L8" s="120">
        <v>2012</v>
      </c>
      <c r="M8" s="121">
        <v>18.381451612903227</v>
      </c>
      <c r="N8" s="122">
        <v>4</v>
      </c>
      <c r="O8" s="100">
        <v>2001</v>
      </c>
      <c r="P8" s="101">
        <v>18.951612903225811</v>
      </c>
      <c r="T8" s="1"/>
    </row>
    <row r="9" spans="1:20" ht="15.75" thickBot="1">
      <c r="A9" s="17">
        <v>5</v>
      </c>
      <c r="B9" s="18">
        <v>18.319374999999997</v>
      </c>
      <c r="C9" s="18">
        <v>24.1</v>
      </c>
      <c r="D9" s="19">
        <v>1990</v>
      </c>
      <c r="E9" s="18">
        <v>10.7</v>
      </c>
      <c r="F9" s="20">
        <v>1987</v>
      </c>
      <c r="H9" s="33" t="s">
        <v>96</v>
      </c>
      <c r="I9" s="34">
        <v>275</v>
      </c>
      <c r="J9" s="35">
        <v>22.177419354838708</v>
      </c>
      <c r="L9" s="120">
        <v>2011</v>
      </c>
      <c r="M9" s="121">
        <v>18.433870967741935</v>
      </c>
      <c r="N9" s="122">
        <v>5</v>
      </c>
      <c r="O9" s="100">
        <v>2007</v>
      </c>
      <c r="P9" s="101">
        <v>18.895967741935486</v>
      </c>
      <c r="T9" s="1"/>
    </row>
    <row r="10" spans="1:20" ht="15">
      <c r="A10" s="13">
        <v>6</v>
      </c>
      <c r="B10" s="14">
        <v>18.408750000000005</v>
      </c>
      <c r="C10" s="14">
        <v>27.25</v>
      </c>
      <c r="D10" s="15">
        <v>2012</v>
      </c>
      <c r="E10" s="14">
        <v>9.9</v>
      </c>
      <c r="F10" s="16">
        <v>1987</v>
      </c>
      <c r="H10" s="33" t="s">
        <v>97</v>
      </c>
      <c r="I10" s="34">
        <v>227</v>
      </c>
      <c r="J10" s="35">
        <v>18.306451612903228</v>
      </c>
      <c r="L10" s="120">
        <v>2010</v>
      </c>
      <c r="M10" s="121">
        <v>18.212096774193554</v>
      </c>
      <c r="N10" s="122">
        <v>6</v>
      </c>
      <c r="O10" s="100">
        <v>2004</v>
      </c>
      <c r="P10" s="101">
        <v>18.83790322580645</v>
      </c>
      <c r="T10" s="1"/>
    </row>
    <row r="11" spans="1:20" ht="15">
      <c r="A11" s="13">
        <v>7</v>
      </c>
      <c r="B11" s="14">
        <v>18.30125</v>
      </c>
      <c r="C11" s="14">
        <v>26.049999999999997</v>
      </c>
      <c r="D11" s="15">
        <v>2015</v>
      </c>
      <c r="E11" s="14">
        <v>10.3</v>
      </c>
      <c r="F11" s="16">
        <v>1985</v>
      </c>
      <c r="H11" s="33" t="s">
        <v>98</v>
      </c>
      <c r="I11" s="34">
        <v>130</v>
      </c>
      <c r="J11" s="35">
        <v>10.483870967741936</v>
      </c>
      <c r="L11" s="120">
        <v>2009</v>
      </c>
      <c r="M11" s="121">
        <v>18.275806451612901</v>
      </c>
      <c r="N11" s="122">
        <v>7</v>
      </c>
      <c r="O11" s="100">
        <v>1994</v>
      </c>
      <c r="P11" s="101">
        <v>18.767741935483865</v>
      </c>
      <c r="T11" s="1"/>
    </row>
    <row r="12" spans="1:20" ht="15">
      <c r="A12" s="13">
        <v>8</v>
      </c>
      <c r="B12" s="14">
        <v>18.554375000000007</v>
      </c>
      <c r="C12" s="14">
        <v>29.025000000000002</v>
      </c>
      <c r="D12" s="15">
        <v>2015</v>
      </c>
      <c r="E12" s="14">
        <v>10.4</v>
      </c>
      <c r="F12" s="16">
        <v>1985</v>
      </c>
      <c r="H12" s="33" t="s">
        <v>99</v>
      </c>
      <c r="I12" s="34">
        <v>72</v>
      </c>
      <c r="J12" s="35">
        <v>5.806451612903226</v>
      </c>
      <c r="L12" s="120">
        <v>2008</v>
      </c>
      <c r="M12" s="121">
        <v>18.497580645161289</v>
      </c>
      <c r="N12" s="122">
        <v>8</v>
      </c>
      <c r="O12" s="100">
        <v>2000</v>
      </c>
      <c r="P12" s="101">
        <v>18.648387096774197</v>
      </c>
      <c r="T12" s="1"/>
    </row>
    <row r="13" spans="1:20" ht="15.75" thickBot="1">
      <c r="A13" s="13">
        <v>9</v>
      </c>
      <c r="B13" s="14">
        <v>18.065625000000004</v>
      </c>
      <c r="C13" s="14">
        <v>27.2</v>
      </c>
      <c r="D13" s="15">
        <v>1992</v>
      </c>
      <c r="E13" s="14">
        <v>11.5</v>
      </c>
      <c r="F13" s="16">
        <v>1985</v>
      </c>
      <c r="H13" s="38" t="s">
        <v>100</v>
      </c>
      <c r="I13" s="39">
        <v>10</v>
      </c>
      <c r="J13" s="40">
        <v>0.80645161290322576</v>
      </c>
      <c r="L13" s="120">
        <v>2007</v>
      </c>
      <c r="M13" s="121">
        <v>18.895967741935486</v>
      </c>
      <c r="N13" s="122">
        <v>9</v>
      </c>
      <c r="O13" s="100">
        <v>2002</v>
      </c>
      <c r="P13" s="101">
        <v>18.538709677419355</v>
      </c>
      <c r="T13" s="1"/>
    </row>
    <row r="14" spans="1:20" ht="15.75" thickBot="1">
      <c r="A14" s="13">
        <v>10</v>
      </c>
      <c r="B14" s="14">
        <v>18.308750000000003</v>
      </c>
      <c r="C14" s="14">
        <v>29.7</v>
      </c>
      <c r="D14" s="15">
        <v>1992</v>
      </c>
      <c r="E14" s="14">
        <v>12</v>
      </c>
      <c r="F14" s="16">
        <v>2011</v>
      </c>
      <c r="H14" s="129" t="s">
        <v>18</v>
      </c>
      <c r="I14" s="130">
        <v>1240</v>
      </c>
      <c r="J14" s="131">
        <v>100.00000000000001</v>
      </c>
      <c r="L14" s="120">
        <v>2006</v>
      </c>
      <c r="M14" s="121">
        <v>16.230645161290322</v>
      </c>
      <c r="N14" s="122">
        <v>10</v>
      </c>
      <c r="O14" s="100">
        <v>2008</v>
      </c>
      <c r="P14" s="101">
        <v>18.497580645161289</v>
      </c>
      <c r="T14" s="1"/>
    </row>
    <row r="15" spans="1:20" ht="15">
      <c r="A15" s="9">
        <v>11</v>
      </c>
      <c r="B15" s="10">
        <v>17.770000000000003</v>
      </c>
      <c r="C15" s="10">
        <v>24.574999999999999</v>
      </c>
      <c r="D15" s="11">
        <v>2015</v>
      </c>
      <c r="E15" s="10">
        <v>11.024999999999999</v>
      </c>
      <c r="F15" s="12">
        <v>2012</v>
      </c>
      <c r="H15" s="113"/>
      <c r="I15" s="113"/>
      <c r="J15" s="114"/>
      <c r="L15" s="120">
        <v>2005</v>
      </c>
      <c r="M15" s="121">
        <v>15.772580645161289</v>
      </c>
      <c r="N15" s="122">
        <v>11</v>
      </c>
      <c r="O15" s="100">
        <v>2011</v>
      </c>
      <c r="P15" s="101">
        <v>18.433870967741935</v>
      </c>
      <c r="T15" s="1"/>
    </row>
    <row r="16" spans="1:20" ht="15">
      <c r="A16" s="13">
        <v>12</v>
      </c>
      <c r="B16" s="14">
        <v>18.171875000000007</v>
      </c>
      <c r="C16" s="14">
        <v>25.024999999999999</v>
      </c>
      <c r="D16" s="15">
        <v>2015</v>
      </c>
      <c r="E16" s="14">
        <v>12.85</v>
      </c>
      <c r="F16" s="16">
        <v>2012</v>
      </c>
      <c r="H16" s="113"/>
      <c r="I16" s="113"/>
      <c r="J16" s="114"/>
      <c r="L16" s="120">
        <v>2004</v>
      </c>
      <c r="M16" s="121">
        <v>18.83790322580645</v>
      </c>
      <c r="N16" s="122">
        <v>12</v>
      </c>
      <c r="O16" s="100">
        <v>2013</v>
      </c>
      <c r="P16" s="101">
        <v>18.404032258064515</v>
      </c>
      <c r="T16" s="1"/>
    </row>
    <row r="17" spans="1:20" ht="15">
      <c r="A17" s="13">
        <v>13</v>
      </c>
      <c r="B17" s="14">
        <v>17.618749999999999</v>
      </c>
      <c r="C17" s="14">
        <v>24.7</v>
      </c>
      <c r="D17" s="15">
        <v>1990</v>
      </c>
      <c r="E17" s="14">
        <v>11.9</v>
      </c>
      <c r="F17" s="16">
        <v>1978</v>
      </c>
      <c r="H17" s="113"/>
      <c r="I17" s="113"/>
      <c r="J17" s="114"/>
      <c r="L17" s="120">
        <v>2003</v>
      </c>
      <c r="M17" s="121">
        <v>19.121774193548386</v>
      </c>
      <c r="N17" s="122">
        <v>13</v>
      </c>
      <c r="O17" s="100">
        <v>2012</v>
      </c>
      <c r="P17" s="101">
        <v>18.381451612903227</v>
      </c>
      <c r="T17" s="1"/>
    </row>
    <row r="18" spans="1:20" ht="15">
      <c r="A18" s="13">
        <v>14</v>
      </c>
      <c r="B18" s="14">
        <v>17.319375000000001</v>
      </c>
      <c r="C18" s="14">
        <v>25.3</v>
      </c>
      <c r="D18" s="15">
        <v>1985</v>
      </c>
      <c r="E18" s="14">
        <v>11.5</v>
      </c>
      <c r="F18" s="16">
        <v>1983</v>
      </c>
      <c r="H18" s="113"/>
      <c r="I18" s="113"/>
      <c r="J18" s="114"/>
      <c r="L18" s="120">
        <v>2002</v>
      </c>
      <c r="M18" s="121">
        <v>18.538709677419355</v>
      </c>
      <c r="N18" s="122">
        <v>14</v>
      </c>
      <c r="O18" s="100">
        <v>2009</v>
      </c>
      <c r="P18" s="101">
        <v>18.275806451612901</v>
      </c>
      <c r="T18" s="1"/>
    </row>
    <row r="19" spans="1:20" ht="15.75" thickBot="1">
      <c r="A19" s="17">
        <v>15</v>
      </c>
      <c r="B19" s="18">
        <v>18.128125000000004</v>
      </c>
      <c r="C19" s="18">
        <v>25</v>
      </c>
      <c r="D19" s="19">
        <v>1988</v>
      </c>
      <c r="E19" s="18">
        <v>13.175000000000001</v>
      </c>
      <c r="F19" s="20">
        <v>1995</v>
      </c>
      <c r="H19" s="113"/>
      <c r="I19" s="113"/>
      <c r="J19" s="114"/>
      <c r="L19" s="120">
        <v>2001</v>
      </c>
      <c r="M19" s="121">
        <v>18.951612903225811</v>
      </c>
      <c r="N19" s="122">
        <v>15</v>
      </c>
      <c r="O19" s="100">
        <v>2010</v>
      </c>
      <c r="P19" s="101">
        <v>18.212096774193554</v>
      </c>
      <c r="T19" s="1"/>
    </row>
    <row r="20" spans="1:20" ht="15">
      <c r="A20" s="13">
        <v>16</v>
      </c>
      <c r="B20" s="14">
        <v>18.519999999999996</v>
      </c>
      <c r="C20" s="14">
        <v>25.9</v>
      </c>
      <c r="D20" s="15">
        <v>1989</v>
      </c>
      <c r="E20" s="14">
        <v>12.3</v>
      </c>
      <c r="F20" s="16">
        <v>1987</v>
      </c>
      <c r="H20" s="113"/>
      <c r="I20" s="113"/>
      <c r="J20" s="114"/>
      <c r="L20" s="120">
        <v>2000</v>
      </c>
      <c r="M20" s="121">
        <v>18.648387096774197</v>
      </c>
      <c r="N20" s="122">
        <v>16</v>
      </c>
      <c r="O20" s="100">
        <v>1988</v>
      </c>
      <c r="P20" s="101">
        <v>17.864516129032257</v>
      </c>
      <c r="T20" s="1"/>
    </row>
    <row r="21" spans="1:20" ht="15">
      <c r="A21" s="13">
        <v>17</v>
      </c>
      <c r="B21" s="14">
        <v>18.175000000000004</v>
      </c>
      <c r="C21" s="14">
        <v>25</v>
      </c>
      <c r="D21" s="15">
        <v>1989</v>
      </c>
      <c r="E21" s="14">
        <v>13.3</v>
      </c>
      <c r="F21" s="16">
        <v>1984</v>
      </c>
      <c r="L21" s="120">
        <v>1999</v>
      </c>
      <c r="M21" s="121">
        <v>17.24274193548387</v>
      </c>
      <c r="N21" s="122">
        <v>17</v>
      </c>
      <c r="O21" s="100">
        <v>1982</v>
      </c>
      <c r="P21" s="101">
        <v>17.580645161290324</v>
      </c>
      <c r="T21" s="1"/>
    </row>
    <row r="22" spans="1:20" ht="15">
      <c r="A22" s="13">
        <v>18</v>
      </c>
      <c r="B22" s="14">
        <v>17.751249999999999</v>
      </c>
      <c r="C22" s="14">
        <v>25.1</v>
      </c>
      <c r="D22" s="15">
        <v>2004</v>
      </c>
      <c r="E22" s="14">
        <v>10.8</v>
      </c>
      <c r="F22" s="16">
        <v>1978</v>
      </c>
      <c r="L22" s="120">
        <v>1998</v>
      </c>
      <c r="M22" s="121">
        <v>17.3483870967742</v>
      </c>
      <c r="N22" s="122">
        <v>18</v>
      </c>
      <c r="O22" s="100">
        <v>1990</v>
      </c>
      <c r="P22" s="101">
        <v>17.545161290322579</v>
      </c>
      <c r="T22" s="1"/>
    </row>
    <row r="23" spans="1:20" ht="15">
      <c r="A23" s="13">
        <v>19</v>
      </c>
      <c r="B23" s="14">
        <v>17.780625000000001</v>
      </c>
      <c r="C23" s="14">
        <v>25.324999999999999</v>
      </c>
      <c r="D23" s="15">
        <v>2004</v>
      </c>
      <c r="E23" s="14">
        <v>12.2</v>
      </c>
      <c r="F23" s="16">
        <v>1984</v>
      </c>
      <c r="L23" s="120">
        <v>1997</v>
      </c>
      <c r="M23" s="121">
        <v>17.536290322580644</v>
      </c>
      <c r="N23" s="122">
        <v>19</v>
      </c>
      <c r="O23" s="100">
        <v>1997</v>
      </c>
      <c r="P23" s="101">
        <v>17.536290322580644</v>
      </c>
      <c r="T23" s="1"/>
    </row>
    <row r="24" spans="1:20" ht="15.75" thickBot="1">
      <c r="A24" s="13">
        <v>20</v>
      </c>
      <c r="B24" s="14">
        <v>17.591250000000002</v>
      </c>
      <c r="C24" s="14">
        <v>26.225000000000001</v>
      </c>
      <c r="D24" s="15">
        <v>2012</v>
      </c>
      <c r="E24" s="14">
        <v>12.8</v>
      </c>
      <c r="F24" s="16">
        <v>1978</v>
      </c>
      <c r="L24" s="120">
        <v>1996</v>
      </c>
      <c r="M24" s="121">
        <v>16.925806451612903</v>
      </c>
      <c r="N24" s="122">
        <v>20</v>
      </c>
      <c r="O24" s="100">
        <v>1998</v>
      </c>
      <c r="P24" s="101">
        <v>17.3483870967742</v>
      </c>
      <c r="T24" s="1"/>
    </row>
    <row r="25" spans="1:20" ht="15">
      <c r="A25" s="9">
        <v>21</v>
      </c>
      <c r="B25" s="10">
        <v>17.094374999999999</v>
      </c>
      <c r="C25" s="10">
        <v>24.15</v>
      </c>
      <c r="D25" s="11">
        <v>2000</v>
      </c>
      <c r="E25" s="10">
        <v>10.5</v>
      </c>
      <c r="F25" s="12">
        <v>1986</v>
      </c>
      <c r="L25" s="120">
        <v>1995</v>
      </c>
      <c r="M25" s="121">
        <v>16.74274193548387</v>
      </c>
      <c r="N25" s="122">
        <v>21</v>
      </c>
      <c r="O25" s="100">
        <v>1989</v>
      </c>
      <c r="P25" s="101">
        <v>17.335483870967742</v>
      </c>
      <c r="T25" s="1"/>
    </row>
    <row r="26" spans="1:20" ht="15">
      <c r="A26" s="13">
        <v>22</v>
      </c>
      <c r="B26" s="14">
        <v>17.201250000000005</v>
      </c>
      <c r="C26" s="14">
        <v>24.6</v>
      </c>
      <c r="D26" s="15">
        <v>1993</v>
      </c>
      <c r="E26" s="14">
        <v>11.5</v>
      </c>
      <c r="F26" s="16">
        <v>1976</v>
      </c>
      <c r="L26" s="120">
        <v>1994</v>
      </c>
      <c r="M26" s="121">
        <v>18.767741935483865</v>
      </c>
      <c r="N26" s="122">
        <v>22</v>
      </c>
      <c r="O26" s="100">
        <v>1991</v>
      </c>
      <c r="P26" s="101">
        <v>17.28709677419355</v>
      </c>
      <c r="T26" s="1"/>
    </row>
    <row r="27" spans="1:20" ht="15">
      <c r="A27" s="13">
        <v>23</v>
      </c>
      <c r="B27" s="14">
        <v>17.115624999999998</v>
      </c>
      <c r="C27" s="14">
        <v>26.725000000000001</v>
      </c>
      <c r="D27" s="15">
        <v>2007</v>
      </c>
      <c r="E27" s="14">
        <v>11</v>
      </c>
      <c r="F27" s="16">
        <v>1977</v>
      </c>
      <c r="L27" s="120">
        <v>1993</v>
      </c>
      <c r="M27" s="121">
        <v>17.164516129032258</v>
      </c>
      <c r="N27" s="122">
        <v>23</v>
      </c>
      <c r="O27" s="100">
        <v>1985</v>
      </c>
      <c r="P27" s="101">
        <v>17.267741935483869</v>
      </c>
      <c r="T27" s="1"/>
    </row>
    <row r="28" spans="1:20" ht="15">
      <c r="A28" s="13">
        <v>24</v>
      </c>
      <c r="B28" s="14">
        <v>17.135625000000001</v>
      </c>
      <c r="C28" s="14">
        <v>24.349999999999998</v>
      </c>
      <c r="D28" s="15">
        <v>2012</v>
      </c>
      <c r="E28" s="14">
        <v>9.8000000000000007</v>
      </c>
      <c r="F28" s="16">
        <v>1980</v>
      </c>
      <c r="L28" s="120">
        <v>1992</v>
      </c>
      <c r="M28" s="121">
        <v>22.532258064516128</v>
      </c>
      <c r="N28" s="122">
        <v>24</v>
      </c>
      <c r="O28" s="100">
        <v>1999</v>
      </c>
      <c r="P28" s="101">
        <v>17.24274193548387</v>
      </c>
      <c r="T28" s="1"/>
    </row>
    <row r="29" spans="1:20" ht="15.75" thickBot="1">
      <c r="A29" s="17">
        <v>25</v>
      </c>
      <c r="B29" s="18">
        <v>16.591249999999995</v>
      </c>
      <c r="C29" s="18">
        <v>24.4</v>
      </c>
      <c r="D29" s="19">
        <v>1987</v>
      </c>
      <c r="E29" s="18">
        <v>9.6999999999999993</v>
      </c>
      <c r="F29" s="20">
        <v>1980</v>
      </c>
      <c r="L29" s="120">
        <v>1991</v>
      </c>
      <c r="M29" s="121">
        <v>17.28709677419355</v>
      </c>
      <c r="N29" s="122">
        <v>25</v>
      </c>
      <c r="O29" s="100">
        <v>1993</v>
      </c>
      <c r="P29" s="101">
        <v>17.164516129032258</v>
      </c>
      <c r="T29" s="1"/>
    </row>
    <row r="30" spans="1:20" ht="15">
      <c r="A30" s="13">
        <v>26</v>
      </c>
      <c r="B30" s="14">
        <v>16.349374999999995</v>
      </c>
      <c r="C30" s="14">
        <v>27.4</v>
      </c>
      <c r="D30" s="15">
        <v>1992</v>
      </c>
      <c r="E30" s="14">
        <v>10.7</v>
      </c>
      <c r="F30" s="16">
        <v>1993</v>
      </c>
      <c r="L30" s="120">
        <v>1990</v>
      </c>
      <c r="M30" s="121">
        <v>17.545161290322579</v>
      </c>
      <c r="N30" s="122">
        <v>26</v>
      </c>
      <c r="O30" s="100">
        <v>1983</v>
      </c>
      <c r="P30" s="101">
        <v>17.125806451612902</v>
      </c>
      <c r="T30" s="1"/>
    </row>
    <row r="31" spans="1:20" ht="15">
      <c r="A31" s="13">
        <v>27</v>
      </c>
      <c r="B31" s="14">
        <v>16.074999999999996</v>
      </c>
      <c r="C31" s="14">
        <v>22.925000000000001</v>
      </c>
      <c r="D31" s="15">
        <v>2015</v>
      </c>
      <c r="E31" s="14">
        <v>10.649999999999999</v>
      </c>
      <c r="F31" s="16">
        <v>2014</v>
      </c>
      <c r="L31" s="120">
        <v>1989</v>
      </c>
      <c r="M31" s="121">
        <v>17.335483870967742</v>
      </c>
      <c r="N31" s="122">
        <v>27</v>
      </c>
      <c r="O31" s="100">
        <v>1996</v>
      </c>
      <c r="P31" s="101">
        <v>16.925806451612903</v>
      </c>
      <c r="T31" s="1"/>
    </row>
    <row r="32" spans="1:20" ht="15">
      <c r="A32" s="13">
        <v>28</v>
      </c>
      <c r="B32" s="14">
        <v>15.815000000000003</v>
      </c>
      <c r="C32" s="14">
        <v>28.5</v>
      </c>
      <c r="D32" s="15">
        <v>1992</v>
      </c>
      <c r="E32" s="14">
        <v>10.4</v>
      </c>
      <c r="F32" s="16">
        <v>1981</v>
      </c>
      <c r="L32" s="120">
        <v>1988</v>
      </c>
      <c r="M32" s="121">
        <v>17.864516129032257</v>
      </c>
      <c r="N32" s="122">
        <v>28</v>
      </c>
      <c r="O32" s="100">
        <v>1995</v>
      </c>
      <c r="P32" s="101">
        <v>16.74274193548387</v>
      </c>
      <c r="T32" s="1"/>
    </row>
    <row r="33" spans="1:20" ht="15">
      <c r="A33" s="13">
        <v>29</v>
      </c>
      <c r="B33" s="14">
        <v>15.655625000000001</v>
      </c>
      <c r="C33" s="14">
        <v>30.4</v>
      </c>
      <c r="D33" s="15">
        <v>1992</v>
      </c>
      <c r="E33" s="14">
        <v>8.9250000000000007</v>
      </c>
      <c r="F33" s="16">
        <v>1995</v>
      </c>
      <c r="L33" s="120">
        <v>1987</v>
      </c>
      <c r="M33" s="121">
        <v>15.770967741935481</v>
      </c>
      <c r="N33" s="122">
        <v>29</v>
      </c>
      <c r="O33" s="100">
        <v>1986</v>
      </c>
      <c r="P33" s="101">
        <v>16.625806451612902</v>
      </c>
      <c r="T33" s="1"/>
    </row>
    <row r="34" spans="1:20" ht="15">
      <c r="A34" s="13">
        <v>30</v>
      </c>
      <c r="B34" s="14">
        <v>15.406250000000009</v>
      </c>
      <c r="C34" s="14">
        <v>28.6</v>
      </c>
      <c r="D34" s="15">
        <v>1992</v>
      </c>
      <c r="E34" s="14">
        <v>8.4250000000000007</v>
      </c>
      <c r="F34" s="16">
        <v>1995</v>
      </c>
      <c r="L34" s="120">
        <v>1986</v>
      </c>
      <c r="M34" s="121">
        <v>16.625806451612902</v>
      </c>
      <c r="N34" s="122">
        <v>30</v>
      </c>
      <c r="O34" s="100">
        <v>1981</v>
      </c>
      <c r="P34" s="101">
        <v>16.516129032258061</v>
      </c>
      <c r="T34" s="1"/>
    </row>
    <row r="35" spans="1:20" ht="15.75" thickBot="1">
      <c r="A35" s="13">
        <v>31</v>
      </c>
      <c r="B35" s="14">
        <v>15.150625000000002</v>
      </c>
      <c r="C35" s="14">
        <v>26.125</v>
      </c>
      <c r="D35" s="15">
        <v>2015</v>
      </c>
      <c r="E35" s="14">
        <v>9.1999999999999993</v>
      </c>
      <c r="F35" s="16">
        <v>1978</v>
      </c>
      <c r="L35" s="120">
        <v>1985</v>
      </c>
      <c r="M35" s="121">
        <v>17.267741935483869</v>
      </c>
      <c r="N35" s="122">
        <v>31</v>
      </c>
      <c r="O35" s="100">
        <v>2014</v>
      </c>
      <c r="P35" s="101">
        <v>16.495161290322578</v>
      </c>
      <c r="T35" s="1"/>
    </row>
    <row r="36" spans="1:20" ht="15">
      <c r="A36" s="5" t="s">
        <v>13</v>
      </c>
      <c r="B36" s="10">
        <v>18.738625000000017</v>
      </c>
      <c r="C36" s="10">
        <v>25.18</v>
      </c>
      <c r="D36" s="11">
        <v>1994</v>
      </c>
      <c r="E36" s="10">
        <v>11.86</v>
      </c>
      <c r="F36" s="12">
        <v>1976</v>
      </c>
      <c r="L36" s="120">
        <v>1984</v>
      </c>
      <c r="M36" s="121">
        <v>16.387096774193544</v>
      </c>
      <c r="N36" s="122">
        <v>32</v>
      </c>
      <c r="O36" s="100">
        <v>1984</v>
      </c>
      <c r="P36" s="101">
        <v>16.387096774193544</v>
      </c>
      <c r="T36" s="1"/>
    </row>
    <row r="37" spans="1:20" ht="15">
      <c r="A37" s="21">
        <v>2</v>
      </c>
      <c r="B37" s="14">
        <v>18.327749999999995</v>
      </c>
      <c r="C37" s="14">
        <v>25.72</v>
      </c>
      <c r="D37" s="15">
        <v>2015</v>
      </c>
      <c r="E37" s="14">
        <v>12.540000000000001</v>
      </c>
      <c r="F37" s="16">
        <v>2005</v>
      </c>
      <c r="L37" s="120">
        <v>1983</v>
      </c>
      <c r="M37" s="121">
        <v>17.125806451612902</v>
      </c>
      <c r="N37" s="122">
        <v>33</v>
      </c>
      <c r="O37" s="100">
        <v>2006</v>
      </c>
      <c r="P37" s="101">
        <v>16.230645161290322</v>
      </c>
      <c r="T37" s="1"/>
    </row>
    <row r="38" spans="1:20" ht="15">
      <c r="A38" s="21">
        <v>3</v>
      </c>
      <c r="B38" s="14">
        <v>17.801624999999998</v>
      </c>
      <c r="C38" s="14">
        <v>23.264999999999997</v>
      </c>
      <c r="D38" s="15">
        <v>2015</v>
      </c>
      <c r="E38" s="14">
        <v>12.87</v>
      </c>
      <c r="F38" s="16">
        <v>2012</v>
      </c>
      <c r="L38" s="120">
        <v>1982</v>
      </c>
      <c r="M38" s="121">
        <v>17.580645161290324</v>
      </c>
      <c r="N38" s="122">
        <v>34</v>
      </c>
      <c r="O38" s="100">
        <v>1979</v>
      </c>
      <c r="P38" s="101">
        <v>16.158064516129031</v>
      </c>
      <c r="T38" s="1"/>
    </row>
    <row r="39" spans="1:20" ht="15">
      <c r="A39" s="21">
        <v>4</v>
      </c>
      <c r="B39" s="14">
        <v>17.963625</v>
      </c>
      <c r="C39" s="14">
        <v>23.095000000000002</v>
      </c>
      <c r="D39" s="15">
        <v>2000</v>
      </c>
      <c r="E39" s="14">
        <v>14.16</v>
      </c>
      <c r="F39" s="16">
        <v>1976</v>
      </c>
      <c r="L39" s="120">
        <v>1981</v>
      </c>
      <c r="M39" s="121">
        <v>16.516129032258061</v>
      </c>
      <c r="N39" s="122">
        <v>35</v>
      </c>
      <c r="O39" s="132">
        <v>1977</v>
      </c>
      <c r="P39" s="133">
        <v>16.035483870967738</v>
      </c>
      <c r="T39" s="1"/>
    </row>
    <row r="40" spans="1:20" ht="15">
      <c r="A40" s="21">
        <v>5</v>
      </c>
      <c r="B40" s="14">
        <v>17.027625000000004</v>
      </c>
      <c r="C40" s="14">
        <v>22.3</v>
      </c>
      <c r="D40" s="15">
        <v>2007</v>
      </c>
      <c r="E40" s="14">
        <v>12.220000000000002</v>
      </c>
      <c r="F40" s="16">
        <v>1980</v>
      </c>
      <c r="L40" s="120">
        <v>1980</v>
      </c>
      <c r="M40" s="121">
        <v>15.958064516129031</v>
      </c>
      <c r="N40" s="122">
        <v>36</v>
      </c>
      <c r="O40" s="132">
        <v>1980</v>
      </c>
      <c r="P40" s="133">
        <v>15.958064516129031</v>
      </c>
      <c r="T40" s="1"/>
    </row>
    <row r="41" spans="1:20" ht="15.75" thickBot="1">
      <c r="A41" s="22">
        <v>6</v>
      </c>
      <c r="B41" s="18">
        <v>15.741979166666667</v>
      </c>
      <c r="C41" s="18">
        <v>26.916666666666668</v>
      </c>
      <c r="D41" s="19">
        <v>1992</v>
      </c>
      <c r="E41" s="18">
        <v>11.316666666666668</v>
      </c>
      <c r="F41" s="20">
        <v>1978</v>
      </c>
      <c r="L41" s="120">
        <v>1979</v>
      </c>
      <c r="M41" s="121">
        <v>16.158064516129031</v>
      </c>
      <c r="N41" s="122">
        <v>37</v>
      </c>
      <c r="O41" s="132">
        <v>2005</v>
      </c>
      <c r="P41" s="133">
        <v>15.772580645161289</v>
      </c>
      <c r="T41" s="1"/>
    </row>
    <row r="42" spans="1:20" ht="15">
      <c r="A42" s="23" t="s">
        <v>14</v>
      </c>
      <c r="B42" s="14">
        <v>18.533187500000004</v>
      </c>
      <c r="C42" s="14">
        <v>24.079999999999995</v>
      </c>
      <c r="D42" s="15">
        <v>1992</v>
      </c>
      <c r="E42" s="14">
        <v>12.58</v>
      </c>
      <c r="F42" s="16">
        <v>1976</v>
      </c>
      <c r="L42" s="120">
        <v>1978</v>
      </c>
      <c r="M42" s="121">
        <v>15.241935483870968</v>
      </c>
      <c r="N42" s="122">
        <v>38</v>
      </c>
      <c r="O42" s="132">
        <v>1987</v>
      </c>
      <c r="P42" s="133">
        <v>15.770967741935481</v>
      </c>
      <c r="T42" s="1"/>
    </row>
    <row r="43" spans="1:20" ht="15">
      <c r="A43" s="21">
        <v>2</v>
      </c>
      <c r="B43" s="14">
        <v>17.882624999999997</v>
      </c>
      <c r="C43" s="14">
        <v>21.6525</v>
      </c>
      <c r="D43" s="15">
        <v>2000</v>
      </c>
      <c r="E43" s="14">
        <v>14.439999999999998</v>
      </c>
      <c r="F43" s="16">
        <v>1976</v>
      </c>
      <c r="L43" s="120">
        <v>1977</v>
      </c>
      <c r="M43" s="121">
        <v>16.035483870967738</v>
      </c>
      <c r="N43" s="122">
        <v>39</v>
      </c>
      <c r="O43" s="132">
        <v>1978</v>
      </c>
      <c r="P43" s="133">
        <v>15.241935483870968</v>
      </c>
      <c r="T43" s="1"/>
    </row>
    <row r="44" spans="1:20" ht="15.75" thickBot="1">
      <c r="A44" s="21">
        <v>3</v>
      </c>
      <c r="B44" s="14">
        <v>16.386112689393936</v>
      </c>
      <c r="C44" s="14">
        <v>23.84545454545454</v>
      </c>
      <c r="D44" s="15">
        <v>1992</v>
      </c>
      <c r="E44" s="14">
        <v>12.227272727272727</v>
      </c>
      <c r="F44" s="16">
        <v>1981</v>
      </c>
      <c r="L44" s="123">
        <v>1976</v>
      </c>
      <c r="M44" s="124">
        <v>13.948387096774193</v>
      </c>
      <c r="N44" s="125">
        <v>40</v>
      </c>
      <c r="O44" s="134">
        <v>1976</v>
      </c>
      <c r="P44" s="135">
        <v>13.948387096774193</v>
      </c>
      <c r="T44" s="1"/>
    </row>
    <row r="45" spans="1:20" ht="15.75" thickBot="1">
      <c r="A45" s="24" t="s">
        <v>9</v>
      </c>
      <c r="B45" s="25">
        <v>17.540262096774196</v>
      </c>
      <c r="C45" s="25">
        <v>22.532258064516128</v>
      </c>
      <c r="D45" s="26">
        <v>1992</v>
      </c>
      <c r="E45" s="25">
        <v>13.948387096774193</v>
      </c>
      <c r="F45" s="27">
        <v>1976</v>
      </c>
      <c r="O45" t="s">
        <v>9</v>
      </c>
      <c r="P45" s="1">
        <f>AVERAGE(P5:P44)</f>
        <v>17.540262096774192</v>
      </c>
    </row>
    <row r="46" spans="1:20">
      <c r="A46" t="s">
        <v>76</v>
      </c>
      <c r="C46" s="77">
        <f>MAX(C5:C45)</f>
        <v>30.4</v>
      </c>
      <c r="D46" s="106">
        <v>33845</v>
      </c>
      <c r="E46" s="77">
        <f>MIN(E5:E45)</f>
        <v>8.4250000000000007</v>
      </c>
      <c r="F46" s="106">
        <v>34941</v>
      </c>
      <c r="O46" t="s">
        <v>20</v>
      </c>
      <c r="P46" s="1">
        <f>STDEV(P5:P44)</f>
        <v>1.5334191476940946</v>
      </c>
    </row>
    <row r="47" spans="1:20">
      <c r="D47" s="106"/>
      <c r="N47" t="s">
        <v>21</v>
      </c>
      <c r="P47" s="28">
        <f>P45+P46</f>
        <v>19.073681244468286</v>
      </c>
    </row>
    <row r="48" spans="1:20">
      <c r="N48" t="s">
        <v>22</v>
      </c>
      <c r="P48" s="29">
        <f>P45-P46</f>
        <v>16.006842949080099</v>
      </c>
    </row>
  </sheetData>
  <sortState ref="O5:P44">
    <sortCondition descending="1" ref="P5:P44"/>
  </sortState>
  <mergeCells count="1">
    <mergeCell ref="B2:F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topLeftCell="A5" workbookViewId="0">
      <selection activeCell="S5" sqref="S5:V45"/>
    </sheetView>
  </sheetViews>
  <sheetFormatPr defaultRowHeight="12.75"/>
  <cols>
    <col min="8" max="8" width="12.140625" customWidth="1"/>
  </cols>
  <sheetData>
    <row r="1" spans="1:16" ht="18.75" thickBot="1">
      <c r="A1" s="2" t="s">
        <v>52</v>
      </c>
      <c r="B1" s="3"/>
      <c r="C1" s="3"/>
      <c r="D1" s="3"/>
      <c r="E1" s="3" t="s">
        <v>90</v>
      </c>
      <c r="F1" s="4"/>
      <c r="L1" s="92" t="s">
        <v>55</v>
      </c>
    </row>
    <row r="2" spans="1:16" ht="15.75" thickBot="1">
      <c r="A2" s="84" t="s">
        <v>7</v>
      </c>
      <c r="B2" s="144" t="s">
        <v>8</v>
      </c>
      <c r="C2" s="145"/>
      <c r="D2" s="145"/>
      <c r="E2" s="145"/>
      <c r="F2" s="146"/>
      <c r="L2" t="s">
        <v>24</v>
      </c>
    </row>
    <row r="3" spans="1:16" ht="15.75" thickBot="1">
      <c r="A3" s="6"/>
      <c r="B3" s="85"/>
      <c r="C3" s="85"/>
      <c r="D3" s="85"/>
      <c r="E3" s="85"/>
      <c r="F3" s="93"/>
      <c r="H3" s="89" t="s">
        <v>15</v>
      </c>
      <c r="I3" s="31"/>
      <c r="J3" s="32"/>
      <c r="N3" t="s">
        <v>23</v>
      </c>
    </row>
    <row r="4" spans="1:16" ht="15.75" thickBot="1">
      <c r="A4" s="6"/>
      <c r="B4" s="86" t="s">
        <v>10</v>
      </c>
      <c r="C4" s="86" t="s">
        <v>11</v>
      </c>
      <c r="D4" s="86" t="s">
        <v>0</v>
      </c>
      <c r="E4" s="86" t="s">
        <v>12</v>
      </c>
      <c r="F4" s="94" t="s">
        <v>0</v>
      </c>
      <c r="H4" s="38" t="s">
        <v>19</v>
      </c>
      <c r="I4" s="39" t="s">
        <v>17</v>
      </c>
      <c r="J4" s="40" t="s">
        <v>16</v>
      </c>
      <c r="L4" s="72" t="s">
        <v>0</v>
      </c>
      <c r="M4" s="73" t="s">
        <v>25</v>
      </c>
      <c r="N4" s="102" t="s">
        <v>26</v>
      </c>
      <c r="O4" s="103" t="s">
        <v>0</v>
      </c>
      <c r="P4" s="104" t="s">
        <v>25</v>
      </c>
    </row>
    <row r="5" spans="1:16" ht="15">
      <c r="A5" s="9">
        <v>1</v>
      </c>
      <c r="B5" s="10">
        <v>25.360000000000007</v>
      </c>
      <c r="C5" s="10">
        <v>35.700000000000003</v>
      </c>
      <c r="D5" s="11">
        <v>1994</v>
      </c>
      <c r="E5" s="10">
        <v>17.100000000000001</v>
      </c>
      <c r="F5" s="95">
        <v>1977</v>
      </c>
      <c r="H5" s="30" t="s">
        <v>143</v>
      </c>
      <c r="I5" s="31">
        <v>14</v>
      </c>
      <c r="J5" s="41">
        <v>1.129032258064516</v>
      </c>
      <c r="L5" s="117">
        <v>1976</v>
      </c>
      <c r="M5" s="118">
        <v>20.490322580645159</v>
      </c>
      <c r="N5" s="119">
        <v>1</v>
      </c>
      <c r="O5" s="136">
        <v>1992</v>
      </c>
      <c r="P5" s="137">
        <v>29.932258064516137</v>
      </c>
    </row>
    <row r="6" spans="1:16" ht="15">
      <c r="A6" s="13">
        <v>2</v>
      </c>
      <c r="B6" s="14">
        <v>25.745000000000005</v>
      </c>
      <c r="C6" s="14">
        <v>34.299999999999997</v>
      </c>
      <c r="D6" s="15">
        <v>1994</v>
      </c>
      <c r="E6" s="14">
        <v>14.9</v>
      </c>
      <c r="F6" s="96">
        <v>1977</v>
      </c>
      <c r="H6" s="33" t="s">
        <v>144</v>
      </c>
      <c r="I6" s="34">
        <v>29</v>
      </c>
      <c r="J6" s="35">
        <v>2.338709677419355</v>
      </c>
      <c r="L6" s="120">
        <v>1977</v>
      </c>
      <c r="M6" s="121">
        <v>21.045161290322579</v>
      </c>
      <c r="N6" s="122">
        <v>2</v>
      </c>
      <c r="O6" s="138">
        <v>2015</v>
      </c>
      <c r="P6" s="139">
        <v>28.245161290322581</v>
      </c>
    </row>
    <row r="7" spans="1:16" ht="15">
      <c r="A7" s="13">
        <v>3</v>
      </c>
      <c r="B7" s="14">
        <v>25.217499999999998</v>
      </c>
      <c r="C7" s="14">
        <v>35.4</v>
      </c>
      <c r="D7" s="15">
        <v>2013</v>
      </c>
      <c r="E7" s="14">
        <v>12.9</v>
      </c>
      <c r="F7" s="96">
        <v>1989</v>
      </c>
      <c r="H7" s="33" t="s">
        <v>145</v>
      </c>
      <c r="I7" s="34">
        <v>64</v>
      </c>
      <c r="J7" s="35">
        <v>5.161290322580645</v>
      </c>
      <c r="L7" s="120">
        <v>1978</v>
      </c>
      <c r="M7" s="121">
        <v>20.922580645161293</v>
      </c>
      <c r="N7" s="122">
        <v>3</v>
      </c>
      <c r="O7" s="138">
        <v>2003</v>
      </c>
      <c r="P7" s="139">
        <v>26.945161290322591</v>
      </c>
    </row>
    <row r="8" spans="1:16" ht="15">
      <c r="A8" s="13">
        <v>4</v>
      </c>
      <c r="B8" s="14">
        <v>24.092500000000001</v>
      </c>
      <c r="C8" s="14">
        <v>32.700000000000003</v>
      </c>
      <c r="D8" s="15">
        <v>1993</v>
      </c>
      <c r="E8" s="14">
        <v>14.2</v>
      </c>
      <c r="F8" s="96">
        <v>1996</v>
      </c>
      <c r="H8" s="33" t="s">
        <v>146</v>
      </c>
      <c r="I8" s="34">
        <v>122</v>
      </c>
      <c r="J8" s="35">
        <v>9.8387096774193559</v>
      </c>
      <c r="L8" s="120">
        <v>1979</v>
      </c>
      <c r="M8" s="121">
        <v>21.651612903225807</v>
      </c>
      <c r="N8" s="122">
        <v>4</v>
      </c>
      <c r="O8" s="138">
        <v>2012</v>
      </c>
      <c r="P8" s="139">
        <v>25.961290322580641</v>
      </c>
    </row>
    <row r="9" spans="1:16" ht="15.75" thickBot="1">
      <c r="A9" s="17">
        <v>5</v>
      </c>
      <c r="B9" s="18">
        <v>24.190000000000005</v>
      </c>
      <c r="C9" s="18">
        <v>32.799999999999997</v>
      </c>
      <c r="D9" s="19">
        <v>1994</v>
      </c>
      <c r="E9" s="18">
        <v>13.3</v>
      </c>
      <c r="F9" s="97">
        <v>1996</v>
      </c>
      <c r="H9" s="33" t="s">
        <v>147</v>
      </c>
      <c r="I9" s="34">
        <v>166</v>
      </c>
      <c r="J9" s="35">
        <v>13.38709677419355</v>
      </c>
      <c r="L9" s="120">
        <v>1980</v>
      </c>
      <c r="M9" s="121">
        <v>21.545161290322582</v>
      </c>
      <c r="N9" s="122">
        <v>5</v>
      </c>
      <c r="O9" s="100">
        <v>2013</v>
      </c>
      <c r="P9" s="101">
        <v>25.512903225806454</v>
      </c>
    </row>
    <row r="10" spans="1:16" ht="15">
      <c r="A10" s="13">
        <v>6</v>
      </c>
      <c r="B10" s="14">
        <v>24.87</v>
      </c>
      <c r="C10" s="14">
        <v>33.9</v>
      </c>
      <c r="D10" s="15">
        <v>2012</v>
      </c>
      <c r="E10" s="14">
        <v>16.600000000000001</v>
      </c>
      <c r="F10" s="98">
        <v>1987</v>
      </c>
      <c r="H10" s="33" t="s">
        <v>92</v>
      </c>
      <c r="I10" s="34">
        <v>214</v>
      </c>
      <c r="J10" s="35">
        <v>17.258064516129032</v>
      </c>
      <c r="L10" s="120">
        <v>1981</v>
      </c>
      <c r="M10" s="121">
        <v>22.148387096774194</v>
      </c>
      <c r="N10" s="122">
        <v>6</v>
      </c>
      <c r="O10" s="100">
        <v>2004</v>
      </c>
      <c r="P10" s="101">
        <v>25.374193548387101</v>
      </c>
    </row>
    <row r="11" spans="1:16" ht="15">
      <c r="A11" s="13">
        <v>7</v>
      </c>
      <c r="B11" s="14">
        <v>25.382500000000007</v>
      </c>
      <c r="C11" s="14">
        <v>34</v>
      </c>
      <c r="D11" s="15">
        <v>2015</v>
      </c>
      <c r="E11" s="14">
        <v>14.2</v>
      </c>
      <c r="F11" s="96">
        <v>1987</v>
      </c>
      <c r="H11" s="33" t="s">
        <v>93</v>
      </c>
      <c r="I11" s="34">
        <v>207</v>
      </c>
      <c r="J11" s="35">
        <v>16.693548387096772</v>
      </c>
      <c r="L11" s="120">
        <v>1982</v>
      </c>
      <c r="M11" s="121">
        <v>24.096774193548391</v>
      </c>
      <c r="N11" s="122">
        <v>7</v>
      </c>
      <c r="O11" s="100">
        <v>2009</v>
      </c>
      <c r="P11" s="101">
        <v>25.28387096774194</v>
      </c>
    </row>
    <row r="12" spans="1:16" ht="15">
      <c r="A12" s="13">
        <v>8</v>
      </c>
      <c r="B12" s="14">
        <v>25.0075</v>
      </c>
      <c r="C12" s="14">
        <v>35.5</v>
      </c>
      <c r="D12" s="15">
        <v>2013</v>
      </c>
      <c r="E12" s="14">
        <v>12.1</v>
      </c>
      <c r="F12" s="96">
        <v>1985</v>
      </c>
      <c r="H12" s="33" t="s">
        <v>94</v>
      </c>
      <c r="I12" s="34">
        <v>157</v>
      </c>
      <c r="J12" s="35">
        <v>12.661290322580646</v>
      </c>
      <c r="L12" s="120">
        <v>1983</v>
      </c>
      <c r="M12" s="121">
        <v>23.37419354838709</v>
      </c>
      <c r="N12" s="122">
        <v>8</v>
      </c>
      <c r="O12" s="100">
        <v>2011</v>
      </c>
      <c r="P12" s="101">
        <v>25.20322580645162</v>
      </c>
    </row>
    <row r="13" spans="1:16" ht="15">
      <c r="A13" s="13">
        <v>9</v>
      </c>
      <c r="B13" s="14">
        <v>24.040000000000003</v>
      </c>
      <c r="C13" s="14">
        <v>35.1</v>
      </c>
      <c r="D13" s="15">
        <v>2015</v>
      </c>
      <c r="E13" s="14">
        <v>13.4</v>
      </c>
      <c r="F13" s="96">
        <v>1985</v>
      </c>
      <c r="H13" s="33" t="s">
        <v>95</v>
      </c>
      <c r="I13" s="34">
        <v>125</v>
      </c>
      <c r="J13" s="35">
        <v>10.080645161290322</v>
      </c>
      <c r="L13" s="120">
        <v>1984</v>
      </c>
      <c r="M13" s="121">
        <v>22.41935483870968</v>
      </c>
      <c r="N13" s="122">
        <v>9</v>
      </c>
      <c r="O13" s="100">
        <v>2008</v>
      </c>
      <c r="P13" s="101">
        <v>25.180645161290315</v>
      </c>
    </row>
    <row r="14" spans="1:16" ht="15.75" thickBot="1">
      <c r="A14" s="13">
        <v>10</v>
      </c>
      <c r="B14" s="14">
        <v>24.490000000000006</v>
      </c>
      <c r="C14" s="14">
        <v>35.4</v>
      </c>
      <c r="D14" s="15">
        <v>1992</v>
      </c>
      <c r="E14" s="14">
        <v>17.2</v>
      </c>
      <c r="F14" s="96">
        <v>1978</v>
      </c>
      <c r="H14" s="33" t="s">
        <v>96</v>
      </c>
      <c r="I14" s="34">
        <v>82</v>
      </c>
      <c r="J14" s="35">
        <v>6.612903225806452</v>
      </c>
      <c r="L14" s="120">
        <v>1985</v>
      </c>
      <c r="M14" s="121">
        <v>23.006451612903231</v>
      </c>
      <c r="N14" s="122">
        <v>10</v>
      </c>
      <c r="O14" s="100">
        <v>2001</v>
      </c>
      <c r="P14" s="101">
        <v>25.164516129032261</v>
      </c>
    </row>
    <row r="15" spans="1:16" ht="15">
      <c r="A15" s="9">
        <v>11</v>
      </c>
      <c r="B15" s="10">
        <v>24.045000000000005</v>
      </c>
      <c r="C15" s="10">
        <v>34</v>
      </c>
      <c r="D15" s="11">
        <v>2015</v>
      </c>
      <c r="E15" s="10">
        <v>14.2</v>
      </c>
      <c r="F15" s="95">
        <v>2012</v>
      </c>
      <c r="H15" s="33" t="s">
        <v>97</v>
      </c>
      <c r="I15" s="34">
        <v>45</v>
      </c>
      <c r="J15" s="35">
        <v>3.6290322580645165</v>
      </c>
      <c r="L15" s="120">
        <v>1986</v>
      </c>
      <c r="M15" s="121">
        <v>22.619354838709683</v>
      </c>
      <c r="N15" s="122">
        <v>11</v>
      </c>
      <c r="O15" s="100">
        <v>2007</v>
      </c>
      <c r="P15" s="101">
        <v>25.083870967741941</v>
      </c>
    </row>
    <row r="16" spans="1:16" ht="15">
      <c r="A16" s="13">
        <v>12</v>
      </c>
      <c r="B16" s="14">
        <v>24.555000000000007</v>
      </c>
      <c r="C16" s="14">
        <v>34.1</v>
      </c>
      <c r="D16" s="15">
        <v>2015</v>
      </c>
      <c r="E16" s="14">
        <v>17.8</v>
      </c>
      <c r="F16" s="96">
        <v>1978</v>
      </c>
      <c r="H16" s="33" t="s">
        <v>98</v>
      </c>
      <c r="I16" s="34">
        <v>12</v>
      </c>
      <c r="J16" s="35">
        <v>0.967741935483871</v>
      </c>
      <c r="L16" s="120">
        <v>1987</v>
      </c>
      <c r="M16" s="121">
        <v>21.045161290322579</v>
      </c>
      <c r="N16" s="122">
        <v>12</v>
      </c>
      <c r="O16" s="100">
        <v>1994</v>
      </c>
      <c r="P16" s="101">
        <v>25.009677419354841</v>
      </c>
    </row>
    <row r="17" spans="1:16" ht="15.75" thickBot="1">
      <c r="A17" s="13">
        <v>13</v>
      </c>
      <c r="B17" s="14">
        <v>23.892499999999998</v>
      </c>
      <c r="C17" s="14">
        <v>33.299999999999997</v>
      </c>
      <c r="D17" s="15">
        <v>2003</v>
      </c>
      <c r="E17" s="14">
        <v>15</v>
      </c>
      <c r="F17" s="96">
        <v>1979</v>
      </c>
      <c r="H17" s="38" t="s">
        <v>99</v>
      </c>
      <c r="I17" s="39">
        <v>3</v>
      </c>
      <c r="J17" s="40">
        <v>0.24193548387096775</v>
      </c>
      <c r="L17" s="120">
        <v>1988</v>
      </c>
      <c r="M17" s="121">
        <v>24.345161290322586</v>
      </c>
      <c r="N17" s="122">
        <v>13</v>
      </c>
      <c r="O17" s="100">
        <v>2002</v>
      </c>
      <c r="P17" s="101">
        <v>24.951612903225804</v>
      </c>
    </row>
    <row r="18" spans="1:16" ht="15.75" thickBot="1">
      <c r="A18" s="13">
        <v>14</v>
      </c>
      <c r="B18" s="14">
        <v>23.977500000000006</v>
      </c>
      <c r="C18" s="14">
        <v>31.9</v>
      </c>
      <c r="D18" s="15">
        <v>2015</v>
      </c>
      <c r="E18" s="14">
        <v>14.8</v>
      </c>
      <c r="F18" s="96">
        <v>1980</v>
      </c>
      <c r="H18" s="129" t="s">
        <v>18</v>
      </c>
      <c r="I18" s="130">
        <v>1240</v>
      </c>
      <c r="J18" s="131">
        <v>99.999999999999986</v>
      </c>
      <c r="L18" s="120">
        <v>1989</v>
      </c>
      <c r="M18" s="121">
        <v>22.774193548387096</v>
      </c>
      <c r="N18" s="122">
        <v>14</v>
      </c>
      <c r="O18" s="100">
        <v>2000</v>
      </c>
      <c r="P18" s="101">
        <v>24.91612903225807</v>
      </c>
    </row>
    <row r="19" spans="1:16" ht="15.75" thickBot="1">
      <c r="A19" s="17">
        <v>15</v>
      </c>
      <c r="B19" s="18">
        <v>24.705000000000002</v>
      </c>
      <c r="C19" s="18">
        <v>33.299999999999997</v>
      </c>
      <c r="D19" s="19">
        <v>2015</v>
      </c>
      <c r="E19" s="18">
        <v>15.9</v>
      </c>
      <c r="F19" s="97">
        <v>2005</v>
      </c>
      <c r="H19" s="113"/>
      <c r="I19" s="113"/>
      <c r="J19" s="114"/>
      <c r="L19" s="120">
        <v>1990</v>
      </c>
      <c r="M19" s="121">
        <v>24.77741935483871</v>
      </c>
      <c r="N19" s="122">
        <v>15</v>
      </c>
      <c r="O19" s="100">
        <v>1990</v>
      </c>
      <c r="P19" s="101">
        <v>24.77741935483871</v>
      </c>
    </row>
    <row r="20" spans="1:16" ht="15">
      <c r="A20" s="13">
        <v>16</v>
      </c>
      <c r="B20" s="14">
        <v>24.830000000000002</v>
      </c>
      <c r="C20" s="14">
        <v>32.200000000000003</v>
      </c>
      <c r="D20" s="15">
        <v>2007</v>
      </c>
      <c r="E20" s="14">
        <v>15.3</v>
      </c>
      <c r="F20" s="96">
        <v>2008</v>
      </c>
      <c r="H20" s="113"/>
      <c r="I20" s="113"/>
      <c r="J20" s="114"/>
      <c r="L20" s="120">
        <v>1991</v>
      </c>
      <c r="M20" s="121">
        <v>22.903225806451612</v>
      </c>
      <c r="N20" s="122">
        <v>16</v>
      </c>
      <c r="O20" s="100">
        <v>2010</v>
      </c>
      <c r="P20" s="101">
        <v>24.603225806451611</v>
      </c>
    </row>
    <row r="21" spans="1:16" ht="15">
      <c r="A21" s="13">
        <v>17</v>
      </c>
      <c r="B21" s="14">
        <v>24.212500000000006</v>
      </c>
      <c r="C21" s="14">
        <v>31.4</v>
      </c>
      <c r="D21" s="15">
        <v>2009</v>
      </c>
      <c r="E21" s="14">
        <v>17.7</v>
      </c>
      <c r="F21" s="96">
        <v>1996</v>
      </c>
      <c r="H21" s="113"/>
      <c r="I21" s="113"/>
      <c r="J21" s="114"/>
      <c r="L21" s="120">
        <v>1992</v>
      </c>
      <c r="M21" s="121">
        <v>29.932258064516137</v>
      </c>
      <c r="N21" s="122">
        <v>17</v>
      </c>
      <c r="O21" s="100">
        <v>1997</v>
      </c>
      <c r="P21" s="101">
        <v>24.377419354838718</v>
      </c>
    </row>
    <row r="22" spans="1:16" ht="15">
      <c r="A22" s="13">
        <v>18</v>
      </c>
      <c r="B22" s="14">
        <v>24.182499999999997</v>
      </c>
      <c r="C22" s="14">
        <v>32.700000000000003</v>
      </c>
      <c r="D22" s="15">
        <v>2003</v>
      </c>
      <c r="E22" s="14">
        <v>15.2</v>
      </c>
      <c r="F22" s="96">
        <v>1978</v>
      </c>
      <c r="H22" s="113"/>
      <c r="I22" s="113"/>
      <c r="J22" s="114"/>
      <c r="L22" s="120">
        <v>1993</v>
      </c>
      <c r="M22" s="121">
        <v>23.890322580645162</v>
      </c>
      <c r="N22" s="122">
        <v>18</v>
      </c>
      <c r="O22" s="100">
        <v>1988</v>
      </c>
      <c r="P22" s="101">
        <v>24.345161290322586</v>
      </c>
    </row>
    <row r="23" spans="1:16" ht="15">
      <c r="A23" s="13">
        <v>19</v>
      </c>
      <c r="B23" s="14">
        <v>24.262499999999996</v>
      </c>
      <c r="C23" s="14">
        <v>34</v>
      </c>
      <c r="D23" s="15">
        <v>1992</v>
      </c>
      <c r="E23" s="14">
        <v>17.8</v>
      </c>
      <c r="F23" s="96">
        <v>1978</v>
      </c>
      <c r="H23" s="113"/>
      <c r="I23" s="113"/>
      <c r="J23" s="114"/>
      <c r="L23" s="120">
        <v>1994</v>
      </c>
      <c r="M23" s="121">
        <v>25.009677419354841</v>
      </c>
      <c r="N23" s="122">
        <v>19</v>
      </c>
      <c r="O23" s="100">
        <v>1998</v>
      </c>
      <c r="P23" s="101">
        <v>24.338709677419367</v>
      </c>
    </row>
    <row r="24" spans="1:16" ht="15.75" thickBot="1">
      <c r="A24" s="13">
        <v>20</v>
      </c>
      <c r="B24" s="14">
        <v>24.402500000000003</v>
      </c>
      <c r="C24" s="14">
        <v>34.5</v>
      </c>
      <c r="D24" s="15">
        <v>2012</v>
      </c>
      <c r="E24" s="14">
        <v>14.2</v>
      </c>
      <c r="F24" s="96">
        <v>1978</v>
      </c>
      <c r="L24" s="120">
        <v>1995</v>
      </c>
      <c r="M24" s="121">
        <v>23.574193548387104</v>
      </c>
      <c r="N24" s="122">
        <v>20</v>
      </c>
      <c r="O24" s="100">
        <v>1982</v>
      </c>
      <c r="P24" s="101">
        <v>24.096774193548391</v>
      </c>
    </row>
    <row r="25" spans="1:16" ht="15">
      <c r="A25" s="9">
        <v>21</v>
      </c>
      <c r="B25" s="10">
        <v>23.932500000000005</v>
      </c>
      <c r="C25" s="10">
        <v>31.7</v>
      </c>
      <c r="D25" s="11">
        <v>2000</v>
      </c>
      <c r="E25" s="10">
        <v>14.6</v>
      </c>
      <c r="F25" s="95">
        <v>1976</v>
      </c>
      <c r="L25" s="120">
        <v>1996</v>
      </c>
      <c r="M25" s="121">
        <v>22.841935483870973</v>
      </c>
      <c r="N25" s="122">
        <v>21</v>
      </c>
      <c r="O25" s="100">
        <v>1993</v>
      </c>
      <c r="P25" s="101">
        <v>23.890322580645162</v>
      </c>
    </row>
    <row r="26" spans="1:16" ht="15">
      <c r="A26" s="13">
        <v>22</v>
      </c>
      <c r="B26" s="14">
        <v>23.455000000000013</v>
      </c>
      <c r="C26" s="14">
        <v>32</v>
      </c>
      <c r="D26" s="15">
        <v>2012</v>
      </c>
      <c r="E26" s="14">
        <v>16.2</v>
      </c>
      <c r="F26" s="96">
        <v>1980</v>
      </c>
      <c r="L26" s="120">
        <v>1997</v>
      </c>
      <c r="M26" s="121">
        <v>24.377419354838718</v>
      </c>
      <c r="N26" s="122">
        <v>22</v>
      </c>
      <c r="O26" s="100">
        <v>1999</v>
      </c>
      <c r="P26" s="101">
        <v>23.622580645161293</v>
      </c>
    </row>
    <row r="27" spans="1:16" ht="15">
      <c r="A27" s="13">
        <v>23</v>
      </c>
      <c r="B27" s="14">
        <v>23.347500000000004</v>
      </c>
      <c r="C27" s="14">
        <v>31.2</v>
      </c>
      <c r="D27" s="15">
        <v>2011</v>
      </c>
      <c r="E27" s="14">
        <v>13</v>
      </c>
      <c r="F27" s="96">
        <v>1977</v>
      </c>
      <c r="L27" s="120">
        <v>1998</v>
      </c>
      <c r="M27" s="121">
        <v>24.338709677419367</v>
      </c>
      <c r="N27" s="122">
        <v>23</v>
      </c>
      <c r="O27" s="100">
        <v>1995</v>
      </c>
      <c r="P27" s="101">
        <v>23.574193548387104</v>
      </c>
    </row>
    <row r="28" spans="1:16" ht="15">
      <c r="A28" s="13">
        <v>24</v>
      </c>
      <c r="B28" s="14">
        <v>23.022499999999997</v>
      </c>
      <c r="C28" s="14">
        <v>32.700000000000003</v>
      </c>
      <c r="D28" s="15">
        <v>2011</v>
      </c>
      <c r="E28" s="14">
        <v>13.8</v>
      </c>
      <c r="F28" s="96">
        <v>1981</v>
      </c>
      <c r="L28" s="120">
        <v>1999</v>
      </c>
      <c r="M28" s="121">
        <v>23.622580645161293</v>
      </c>
      <c r="N28" s="122">
        <v>24</v>
      </c>
      <c r="O28" s="100">
        <v>1983</v>
      </c>
      <c r="P28" s="101">
        <v>23.37419354838709</v>
      </c>
    </row>
    <row r="29" spans="1:16" ht="15.75" thickBot="1">
      <c r="A29" s="17">
        <v>25</v>
      </c>
      <c r="B29" s="18">
        <v>22.757500000000011</v>
      </c>
      <c r="C29" s="18">
        <v>28.7</v>
      </c>
      <c r="D29" s="19">
        <v>2011</v>
      </c>
      <c r="E29" s="18">
        <v>14.7</v>
      </c>
      <c r="F29" s="97">
        <v>1986</v>
      </c>
      <c r="L29" s="120">
        <v>2000</v>
      </c>
      <c r="M29" s="121">
        <v>24.91612903225807</v>
      </c>
      <c r="N29" s="122">
        <v>25</v>
      </c>
      <c r="O29" s="100">
        <v>1985</v>
      </c>
      <c r="P29" s="101">
        <v>23.006451612903231</v>
      </c>
    </row>
    <row r="30" spans="1:16" ht="15">
      <c r="A30" s="13">
        <v>26</v>
      </c>
      <c r="B30" s="14">
        <v>22.672500000000007</v>
      </c>
      <c r="C30" s="14">
        <v>34.1</v>
      </c>
      <c r="D30" s="15">
        <v>1992</v>
      </c>
      <c r="E30" s="14">
        <v>16</v>
      </c>
      <c r="F30" s="96">
        <v>2014</v>
      </c>
      <c r="L30" s="120">
        <v>2001</v>
      </c>
      <c r="M30" s="121">
        <v>25.164516129032261</v>
      </c>
      <c r="N30" s="122">
        <v>26</v>
      </c>
      <c r="O30" s="100">
        <v>1991</v>
      </c>
      <c r="P30" s="101">
        <v>22.903225806451612</v>
      </c>
    </row>
    <row r="31" spans="1:16" ht="15">
      <c r="A31" s="13">
        <v>27</v>
      </c>
      <c r="B31" s="14">
        <v>22.669999999999998</v>
      </c>
      <c r="C31" s="14">
        <v>30.6</v>
      </c>
      <c r="D31" s="15">
        <v>2011</v>
      </c>
      <c r="E31" s="14">
        <v>14.4</v>
      </c>
      <c r="F31" s="96">
        <v>1981</v>
      </c>
      <c r="L31" s="120">
        <v>2002</v>
      </c>
      <c r="M31" s="121">
        <v>24.951612903225804</v>
      </c>
      <c r="N31" s="122">
        <v>27</v>
      </c>
      <c r="O31" s="100">
        <v>1996</v>
      </c>
      <c r="P31" s="101">
        <v>22.841935483870973</v>
      </c>
    </row>
    <row r="32" spans="1:16" ht="15">
      <c r="A32" s="13">
        <v>28</v>
      </c>
      <c r="B32" s="14">
        <v>21.979999999999997</v>
      </c>
      <c r="C32" s="14">
        <v>35.4</v>
      </c>
      <c r="D32" s="15">
        <v>1992</v>
      </c>
      <c r="E32" s="14">
        <v>14.2</v>
      </c>
      <c r="F32" s="96">
        <v>1995</v>
      </c>
      <c r="L32" s="120">
        <v>2003</v>
      </c>
      <c r="M32" s="121">
        <v>26.945161290322591</v>
      </c>
      <c r="N32" s="122">
        <v>28</v>
      </c>
      <c r="O32" s="100">
        <v>1989</v>
      </c>
      <c r="P32" s="101">
        <v>22.774193548387096</v>
      </c>
    </row>
    <row r="33" spans="1:16" ht="15">
      <c r="A33" s="13">
        <v>29</v>
      </c>
      <c r="B33" s="14">
        <v>21.395</v>
      </c>
      <c r="C33" s="14">
        <v>35.1</v>
      </c>
      <c r="D33" s="15">
        <v>1992</v>
      </c>
      <c r="E33" s="14">
        <v>11.6</v>
      </c>
      <c r="F33" s="96">
        <v>1995</v>
      </c>
      <c r="L33" s="120">
        <v>2004</v>
      </c>
      <c r="M33" s="121">
        <v>25.374193548387101</v>
      </c>
      <c r="N33" s="122">
        <v>29</v>
      </c>
      <c r="O33" s="100">
        <v>1986</v>
      </c>
      <c r="P33" s="101">
        <v>22.619354838709683</v>
      </c>
    </row>
    <row r="34" spans="1:16" ht="15">
      <c r="A34" s="13">
        <v>30</v>
      </c>
      <c r="B34" s="14">
        <v>21.310000000000006</v>
      </c>
      <c r="C34" s="14">
        <v>33.700000000000003</v>
      </c>
      <c r="D34" s="15">
        <v>1992</v>
      </c>
      <c r="E34" s="14">
        <v>11.6</v>
      </c>
      <c r="F34" s="96">
        <v>1989</v>
      </c>
      <c r="L34" s="120">
        <v>2005</v>
      </c>
      <c r="M34" s="121">
        <v>21.548387096774192</v>
      </c>
      <c r="N34" s="122">
        <v>30</v>
      </c>
      <c r="O34" s="100">
        <v>1984</v>
      </c>
      <c r="P34" s="101">
        <v>22.41935483870968</v>
      </c>
    </row>
    <row r="35" spans="1:16" ht="15.75" thickBot="1">
      <c r="A35" s="13">
        <v>31</v>
      </c>
      <c r="B35" s="14">
        <v>21.6</v>
      </c>
      <c r="C35" s="14">
        <v>32.5</v>
      </c>
      <c r="D35" s="15">
        <v>2015</v>
      </c>
      <c r="E35" s="14">
        <v>11.6</v>
      </c>
      <c r="F35" s="96">
        <v>2010</v>
      </c>
      <c r="L35" s="120">
        <v>2006</v>
      </c>
      <c r="M35" s="121">
        <v>21.651612903225814</v>
      </c>
      <c r="N35" s="122">
        <v>31</v>
      </c>
      <c r="O35" s="100">
        <v>1981</v>
      </c>
      <c r="P35" s="101">
        <v>22.148387096774194</v>
      </c>
    </row>
    <row r="36" spans="1:16" ht="15">
      <c r="A36" s="84" t="s">
        <v>13</v>
      </c>
      <c r="B36" s="10">
        <v>24.921000000000003</v>
      </c>
      <c r="C36" s="10">
        <v>32.379999999999995</v>
      </c>
      <c r="D36" s="11">
        <v>1994</v>
      </c>
      <c r="E36" s="10">
        <v>17.52</v>
      </c>
      <c r="F36" s="95">
        <v>1976</v>
      </c>
      <c r="L36" s="120">
        <v>2007</v>
      </c>
      <c r="M36" s="121">
        <v>25.083870967741941</v>
      </c>
      <c r="N36" s="122">
        <v>32</v>
      </c>
      <c r="O36" s="100">
        <v>2014</v>
      </c>
      <c r="P36" s="101">
        <v>21.948387096774198</v>
      </c>
    </row>
    <row r="37" spans="1:16" ht="15">
      <c r="A37" s="13">
        <v>2</v>
      </c>
      <c r="B37" s="14">
        <v>24.758000000000003</v>
      </c>
      <c r="C37" s="14">
        <v>33.839999999999996</v>
      </c>
      <c r="D37" s="15">
        <v>1992</v>
      </c>
      <c r="E37" s="14">
        <v>19.259999999999998</v>
      </c>
      <c r="F37" s="96">
        <v>1987</v>
      </c>
      <c r="L37" s="120">
        <v>2008</v>
      </c>
      <c r="M37" s="121">
        <v>25.180645161290315</v>
      </c>
      <c r="N37" s="122">
        <v>33</v>
      </c>
      <c r="O37" s="132">
        <v>2006</v>
      </c>
      <c r="P37" s="133">
        <v>21.651612903225814</v>
      </c>
    </row>
    <row r="38" spans="1:16" ht="15">
      <c r="A38" s="13">
        <v>3</v>
      </c>
      <c r="B38" s="14">
        <v>24.235000000000003</v>
      </c>
      <c r="C38" s="14">
        <v>32.96</v>
      </c>
      <c r="D38" s="15">
        <v>2015</v>
      </c>
      <c r="E38" s="14">
        <v>18.86</v>
      </c>
      <c r="F38" s="96">
        <v>1980</v>
      </c>
      <c r="L38" s="120">
        <v>2009</v>
      </c>
      <c r="M38" s="121">
        <v>25.28387096774194</v>
      </c>
      <c r="N38" s="122">
        <v>34</v>
      </c>
      <c r="O38" s="132">
        <v>1979</v>
      </c>
      <c r="P38" s="133">
        <v>21.651612903225807</v>
      </c>
    </row>
    <row r="39" spans="1:16" ht="15">
      <c r="A39" s="13">
        <v>4</v>
      </c>
      <c r="B39" s="14">
        <v>24.377999999999997</v>
      </c>
      <c r="C39" s="14">
        <v>29.559999999999995</v>
      </c>
      <c r="D39" s="15">
        <v>2001</v>
      </c>
      <c r="E39" s="14">
        <v>19</v>
      </c>
      <c r="F39" s="96">
        <v>1978</v>
      </c>
      <c r="L39" s="120">
        <v>2010</v>
      </c>
      <c r="M39" s="121">
        <v>24.603225806451611</v>
      </c>
      <c r="N39" s="122">
        <v>35</v>
      </c>
      <c r="O39" s="132">
        <v>2005</v>
      </c>
      <c r="P39" s="133">
        <v>21.548387096774192</v>
      </c>
    </row>
    <row r="40" spans="1:16" ht="15">
      <c r="A40" s="13">
        <v>5</v>
      </c>
      <c r="B40" s="14">
        <v>23.302999999999997</v>
      </c>
      <c r="C40" s="14">
        <v>30</v>
      </c>
      <c r="D40" s="15">
        <v>2011</v>
      </c>
      <c r="E40" s="14">
        <v>17.2</v>
      </c>
      <c r="F40" s="96">
        <v>1977</v>
      </c>
      <c r="L40" s="120">
        <v>2011</v>
      </c>
      <c r="M40" s="121">
        <v>25.20322580645162</v>
      </c>
      <c r="N40" s="122">
        <v>36</v>
      </c>
      <c r="O40" s="132">
        <v>1980</v>
      </c>
      <c r="P40" s="133">
        <v>21.545161290322582</v>
      </c>
    </row>
    <row r="41" spans="1:16" ht="15.75" thickBot="1">
      <c r="A41" s="17">
        <v>6</v>
      </c>
      <c r="B41" s="18">
        <v>21.93791666666667</v>
      </c>
      <c r="C41" s="18">
        <v>33.116666666666667</v>
      </c>
      <c r="D41" s="19">
        <v>1992</v>
      </c>
      <c r="E41" s="18">
        <v>15.383333333333333</v>
      </c>
      <c r="F41" s="97">
        <v>1995</v>
      </c>
      <c r="L41" s="120">
        <v>2012</v>
      </c>
      <c r="M41" s="121">
        <v>25.961290322580641</v>
      </c>
      <c r="N41" s="122">
        <v>37</v>
      </c>
      <c r="O41" s="132">
        <v>1987</v>
      </c>
      <c r="P41" s="133">
        <v>21.045161290322579</v>
      </c>
    </row>
    <row r="42" spans="1:16" ht="15">
      <c r="A42" s="87" t="s">
        <v>14</v>
      </c>
      <c r="B42" s="14">
        <v>24.839500000000001</v>
      </c>
      <c r="C42" s="14">
        <v>31.949999999999996</v>
      </c>
      <c r="D42" s="15">
        <v>1992</v>
      </c>
      <c r="E42" s="14">
        <v>18.77</v>
      </c>
      <c r="F42" s="96">
        <v>1976</v>
      </c>
      <c r="L42" s="120">
        <v>2013</v>
      </c>
      <c r="M42" s="121">
        <v>25.512903225806454</v>
      </c>
      <c r="N42" s="122">
        <v>38</v>
      </c>
      <c r="O42" s="132">
        <v>1977</v>
      </c>
      <c r="P42" s="133">
        <v>21.045161290322579</v>
      </c>
    </row>
    <row r="43" spans="1:16" ht="15">
      <c r="A43" s="13">
        <v>2</v>
      </c>
      <c r="B43" s="14">
        <v>24.3065</v>
      </c>
      <c r="C43" s="14">
        <v>28.71</v>
      </c>
      <c r="D43" s="15">
        <v>1988</v>
      </c>
      <c r="E43" s="14">
        <v>19.68</v>
      </c>
      <c r="F43" s="96">
        <v>1978</v>
      </c>
      <c r="L43" s="120">
        <v>2014</v>
      </c>
      <c r="M43" s="121">
        <v>21.948387096774198</v>
      </c>
      <c r="N43" s="122">
        <v>39</v>
      </c>
      <c r="O43" s="132">
        <v>1978</v>
      </c>
      <c r="P43" s="133">
        <v>20.922580645161293</v>
      </c>
    </row>
    <row r="44" spans="1:16" ht="15.75" thickBot="1">
      <c r="A44" s="13">
        <v>3</v>
      </c>
      <c r="B44" s="14">
        <v>22.712083333333325</v>
      </c>
      <c r="C44" s="14">
        <v>30.399999999999995</v>
      </c>
      <c r="D44" s="15">
        <v>1992</v>
      </c>
      <c r="E44" s="14">
        <v>17.441666666666666</v>
      </c>
      <c r="F44" s="96">
        <v>1981</v>
      </c>
      <c r="L44" s="123">
        <v>2015</v>
      </c>
      <c r="M44" s="124">
        <v>28.245161290322581</v>
      </c>
      <c r="N44" s="125">
        <v>40</v>
      </c>
      <c r="O44" s="134">
        <v>1976</v>
      </c>
      <c r="P44" s="135">
        <v>20.490322580645159</v>
      </c>
    </row>
    <row r="45" spans="1:16" ht="15.75" thickBot="1">
      <c r="A45" s="88" t="s">
        <v>9</v>
      </c>
      <c r="B45" s="25">
        <v>23.85814516129032</v>
      </c>
      <c r="C45" s="25">
        <v>29.932258064516137</v>
      </c>
      <c r="D45" s="26">
        <v>1992</v>
      </c>
      <c r="E45" s="25">
        <v>20.490322580645159</v>
      </c>
      <c r="F45" s="99">
        <v>1976</v>
      </c>
      <c r="O45" t="s">
        <v>9</v>
      </c>
      <c r="P45" s="1">
        <f>AVERAGE(P5:P44)</f>
        <v>23.85814516129032</v>
      </c>
    </row>
    <row r="46" spans="1:16">
      <c r="A46" t="s">
        <v>76</v>
      </c>
      <c r="C46" s="77">
        <f>MAX(C5:C35)</f>
        <v>35.700000000000003</v>
      </c>
      <c r="D46" s="106">
        <v>34547</v>
      </c>
      <c r="E46" s="77">
        <f>MIN(E5:E35)</f>
        <v>11.6</v>
      </c>
      <c r="F46" s="106">
        <v>34940</v>
      </c>
      <c r="O46" t="s">
        <v>20</v>
      </c>
      <c r="P46" s="1">
        <f>STDEV(P5:P44)</f>
        <v>2.0277913136537462</v>
      </c>
    </row>
    <row r="47" spans="1:16">
      <c r="F47" s="106">
        <v>32750</v>
      </c>
      <c r="N47" t="s">
        <v>21</v>
      </c>
      <c r="P47" s="28">
        <f>P45+P46</f>
        <v>25.885936474944067</v>
      </c>
    </row>
    <row r="48" spans="1:16">
      <c r="F48" s="106">
        <v>40421</v>
      </c>
      <c r="N48" t="s">
        <v>22</v>
      </c>
      <c r="P48" s="29">
        <f>P45-P46</f>
        <v>21.830353847636573</v>
      </c>
    </row>
  </sheetData>
  <sortState ref="S5:U44">
    <sortCondition ref="S5:S44"/>
  </sortState>
  <mergeCells count="1">
    <mergeCell ref="B2:F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topLeftCell="A10" workbookViewId="0">
      <selection activeCell="H20" sqref="H20"/>
    </sheetView>
  </sheetViews>
  <sheetFormatPr defaultRowHeight="12.75"/>
  <cols>
    <col min="8" max="8" width="11" customWidth="1"/>
  </cols>
  <sheetData>
    <row r="1" spans="1:20" ht="18.75" thickBot="1">
      <c r="A1" s="2" t="s">
        <v>53</v>
      </c>
      <c r="B1" s="3"/>
      <c r="C1" s="3"/>
      <c r="D1" s="3"/>
      <c r="E1" s="3" t="s">
        <v>90</v>
      </c>
      <c r="F1" s="4"/>
      <c r="L1" s="92" t="s">
        <v>54</v>
      </c>
    </row>
    <row r="2" spans="1:20" ht="15.75" thickBot="1">
      <c r="A2" s="84" t="s">
        <v>7</v>
      </c>
      <c r="B2" s="144" t="s">
        <v>8</v>
      </c>
      <c r="C2" s="145"/>
      <c r="D2" s="145"/>
      <c r="E2" s="145"/>
      <c r="F2" s="146"/>
      <c r="L2" t="s">
        <v>24</v>
      </c>
    </row>
    <row r="3" spans="1:20" ht="15.75" thickBot="1">
      <c r="A3" s="6"/>
      <c r="B3" s="85"/>
      <c r="C3" s="85"/>
      <c r="D3" s="85"/>
      <c r="E3" s="85"/>
      <c r="F3" s="93"/>
      <c r="H3" s="89" t="s">
        <v>15</v>
      </c>
      <c r="I3" s="90"/>
      <c r="J3" s="91"/>
      <c r="N3" t="s">
        <v>23</v>
      </c>
      <c r="T3" s="1"/>
    </row>
    <row r="4" spans="1:20" ht="15.75" thickBot="1">
      <c r="A4" s="6"/>
      <c r="B4" s="86" t="s">
        <v>10</v>
      </c>
      <c r="C4" s="86" t="s">
        <v>11</v>
      </c>
      <c r="D4" s="86" t="s">
        <v>0</v>
      </c>
      <c r="E4" s="86" t="s">
        <v>12</v>
      </c>
      <c r="F4" s="94" t="s">
        <v>0</v>
      </c>
      <c r="H4" s="38" t="s">
        <v>19</v>
      </c>
      <c r="I4" s="39" t="s">
        <v>17</v>
      </c>
      <c r="J4" s="40" t="s">
        <v>16</v>
      </c>
      <c r="L4" s="72" t="s">
        <v>0</v>
      </c>
      <c r="M4" s="73" t="s">
        <v>25</v>
      </c>
      <c r="N4" s="102" t="s">
        <v>26</v>
      </c>
      <c r="O4" s="75" t="s">
        <v>0</v>
      </c>
      <c r="P4" s="76" t="s">
        <v>25</v>
      </c>
      <c r="T4" s="1"/>
    </row>
    <row r="5" spans="1:20" ht="15">
      <c r="A5" s="9">
        <v>1</v>
      </c>
      <c r="B5" s="10">
        <v>9.9400000000000013</v>
      </c>
      <c r="C5" s="10">
        <v>16.8</v>
      </c>
      <c r="D5" s="11" t="s">
        <v>103</v>
      </c>
      <c r="E5" s="10">
        <v>4</v>
      </c>
      <c r="F5" s="95" t="s">
        <v>104</v>
      </c>
      <c r="H5" s="33" t="s">
        <v>131</v>
      </c>
      <c r="I5" s="34">
        <v>5</v>
      </c>
      <c r="J5" s="41">
        <v>0.40322580645161288</v>
      </c>
      <c r="L5" s="117">
        <v>1976</v>
      </c>
      <c r="M5" s="118">
        <v>5.467741935483871</v>
      </c>
      <c r="N5" s="119">
        <v>1</v>
      </c>
      <c r="O5" s="136">
        <v>2015</v>
      </c>
      <c r="P5" s="137">
        <v>11.941935483870965</v>
      </c>
      <c r="T5" s="1"/>
    </row>
    <row r="6" spans="1:20" ht="15">
      <c r="A6" s="13">
        <v>2</v>
      </c>
      <c r="B6" s="14">
        <v>10.722499999999998</v>
      </c>
      <c r="C6" s="14">
        <v>17.7</v>
      </c>
      <c r="D6" s="15" t="s">
        <v>103</v>
      </c>
      <c r="E6" s="14">
        <v>2.2000000000000002</v>
      </c>
      <c r="F6" s="96" t="s">
        <v>105</v>
      </c>
      <c r="H6" s="33" t="s">
        <v>132</v>
      </c>
      <c r="I6" s="34">
        <v>6</v>
      </c>
      <c r="J6" s="35">
        <v>0.4838709677419355</v>
      </c>
      <c r="L6" s="120">
        <v>1977</v>
      </c>
      <c r="M6" s="121">
        <v>10.422580645161293</v>
      </c>
      <c r="N6" s="122">
        <v>2</v>
      </c>
      <c r="O6" s="138">
        <v>2001</v>
      </c>
      <c r="P6" s="139">
        <v>11.74516129032258</v>
      </c>
      <c r="T6" s="1"/>
    </row>
    <row r="7" spans="1:20" ht="15">
      <c r="A7" s="13">
        <v>3</v>
      </c>
      <c r="B7" s="14">
        <v>10.995000000000003</v>
      </c>
      <c r="C7" s="14">
        <v>16.2</v>
      </c>
      <c r="D7" s="15" t="s">
        <v>106</v>
      </c>
      <c r="E7" s="14">
        <v>3.3</v>
      </c>
      <c r="F7" s="96" t="s">
        <v>105</v>
      </c>
      <c r="H7" s="33" t="s">
        <v>133</v>
      </c>
      <c r="I7" s="34">
        <v>33</v>
      </c>
      <c r="J7" s="35">
        <v>2.661290322580645</v>
      </c>
      <c r="L7" s="120">
        <v>1978</v>
      </c>
      <c r="M7" s="121">
        <v>7.9161290322580644</v>
      </c>
      <c r="N7" s="122">
        <v>3</v>
      </c>
      <c r="O7" s="138">
        <v>2011</v>
      </c>
      <c r="P7" s="139">
        <v>11.59677419354839</v>
      </c>
      <c r="T7" s="1"/>
    </row>
    <row r="8" spans="1:20" ht="15">
      <c r="A8" s="13">
        <v>4</v>
      </c>
      <c r="B8" s="14">
        <v>11.090000000000005</v>
      </c>
      <c r="C8" s="14">
        <v>18</v>
      </c>
      <c r="D8" s="15" t="s">
        <v>107</v>
      </c>
      <c r="E8" s="14">
        <v>3</v>
      </c>
      <c r="F8" s="96" t="s">
        <v>108</v>
      </c>
      <c r="H8" s="33" t="s">
        <v>134</v>
      </c>
      <c r="I8" s="34">
        <v>102</v>
      </c>
      <c r="J8" s="35">
        <v>8.2258064516129039</v>
      </c>
      <c r="L8" s="120">
        <v>1979</v>
      </c>
      <c r="M8" s="121">
        <v>8.3677419354838705</v>
      </c>
      <c r="N8" s="122">
        <v>4</v>
      </c>
      <c r="O8" s="138">
        <v>2002</v>
      </c>
      <c r="P8" s="139">
        <v>11.512903225806449</v>
      </c>
      <c r="T8" s="1"/>
    </row>
    <row r="9" spans="1:20" ht="15.75" thickBot="1">
      <c r="A9" s="17">
        <v>5</v>
      </c>
      <c r="B9" s="18">
        <v>10.1175</v>
      </c>
      <c r="C9" s="18">
        <v>17.5</v>
      </c>
      <c r="D9" s="19" t="s">
        <v>109</v>
      </c>
      <c r="E9" s="18">
        <v>4.3</v>
      </c>
      <c r="F9" s="97" t="s">
        <v>110</v>
      </c>
      <c r="H9" s="33" t="s">
        <v>135</v>
      </c>
      <c r="I9" s="34">
        <v>197</v>
      </c>
      <c r="J9" s="35">
        <v>15.887096774193548</v>
      </c>
      <c r="L9" s="120">
        <v>1980</v>
      </c>
      <c r="M9" s="121">
        <v>8.9838709677419359</v>
      </c>
      <c r="N9" s="122">
        <v>5</v>
      </c>
      <c r="O9" s="138">
        <v>2013</v>
      </c>
      <c r="P9" s="139">
        <v>11.448387096774196</v>
      </c>
      <c r="T9" s="1"/>
    </row>
    <row r="10" spans="1:20" ht="15">
      <c r="A10" s="13">
        <v>6</v>
      </c>
      <c r="B10" s="14">
        <v>10.1075</v>
      </c>
      <c r="C10" s="14">
        <v>20.399999999999999</v>
      </c>
      <c r="D10" s="15" t="s">
        <v>111</v>
      </c>
      <c r="E10" s="14">
        <v>0.5</v>
      </c>
      <c r="F10" s="98" t="s">
        <v>105</v>
      </c>
      <c r="H10" s="33" t="s">
        <v>136</v>
      </c>
      <c r="I10" s="34">
        <v>223</v>
      </c>
      <c r="J10" s="35">
        <v>17.983870967741936</v>
      </c>
      <c r="L10" s="120">
        <v>1981</v>
      </c>
      <c r="M10" s="121">
        <v>9.009677419354837</v>
      </c>
      <c r="N10" s="122">
        <v>6</v>
      </c>
      <c r="O10" s="138">
        <v>2012</v>
      </c>
      <c r="P10" s="139">
        <v>11.045161290322584</v>
      </c>
      <c r="T10" s="1"/>
    </row>
    <row r="11" spans="1:20" ht="15">
      <c r="A11" s="13">
        <v>7</v>
      </c>
      <c r="B11" s="14">
        <v>10.097500000000002</v>
      </c>
      <c r="C11" s="14">
        <v>18.399999999999999</v>
      </c>
      <c r="D11" s="15" t="s">
        <v>112</v>
      </c>
      <c r="E11" s="14">
        <v>-0.7</v>
      </c>
      <c r="F11" s="96" t="s">
        <v>113</v>
      </c>
      <c r="H11" s="33" t="s">
        <v>149</v>
      </c>
      <c r="I11" s="34">
        <v>236</v>
      </c>
      <c r="J11" s="35">
        <v>19.032258064516128</v>
      </c>
      <c r="L11" s="120">
        <v>1982</v>
      </c>
      <c r="M11" s="121">
        <v>9.9193548387096779</v>
      </c>
      <c r="N11" s="122">
        <v>7</v>
      </c>
      <c r="O11" s="138">
        <v>1994</v>
      </c>
      <c r="P11" s="139">
        <v>11.035483870967743</v>
      </c>
      <c r="T11" s="1"/>
    </row>
    <row r="12" spans="1:20" ht="15">
      <c r="A12" s="13">
        <v>8</v>
      </c>
      <c r="B12" s="14">
        <v>11.1775</v>
      </c>
      <c r="C12" s="14">
        <v>20.5</v>
      </c>
      <c r="D12" s="15" t="s">
        <v>112</v>
      </c>
      <c r="E12" s="14">
        <v>2.5</v>
      </c>
      <c r="F12" s="96" t="s">
        <v>113</v>
      </c>
      <c r="H12" s="33" t="s">
        <v>137</v>
      </c>
      <c r="I12" s="34">
        <v>202</v>
      </c>
      <c r="J12" s="35">
        <v>16.29032258064516</v>
      </c>
      <c r="L12" s="120">
        <v>1983</v>
      </c>
      <c r="M12" s="121">
        <v>7.6064516129032222</v>
      </c>
      <c r="N12" s="122">
        <v>8</v>
      </c>
      <c r="O12" s="100">
        <v>2010</v>
      </c>
      <c r="P12" s="101">
        <v>10.870967741935486</v>
      </c>
      <c r="T12" s="1"/>
    </row>
    <row r="13" spans="1:20" ht="15">
      <c r="A13" s="13">
        <v>9</v>
      </c>
      <c r="B13" s="14">
        <v>10.4375</v>
      </c>
      <c r="C13" s="14">
        <v>18.3</v>
      </c>
      <c r="D13" s="15" t="s">
        <v>112</v>
      </c>
      <c r="E13" s="14">
        <v>3.5</v>
      </c>
      <c r="F13" s="96" t="s">
        <v>114</v>
      </c>
      <c r="H13" s="33" t="s">
        <v>138</v>
      </c>
      <c r="I13" s="34">
        <v>144</v>
      </c>
      <c r="J13" s="35">
        <v>11.612903225806452</v>
      </c>
      <c r="L13" s="120">
        <v>1984</v>
      </c>
      <c r="M13" s="121">
        <v>7.1129032258064537</v>
      </c>
      <c r="N13" s="122">
        <v>9</v>
      </c>
      <c r="O13" s="100">
        <v>2014</v>
      </c>
      <c r="P13" s="101">
        <v>10.467741935483874</v>
      </c>
      <c r="T13" s="1"/>
    </row>
    <row r="14" spans="1:20" ht="15.75" thickBot="1">
      <c r="A14" s="13">
        <v>10</v>
      </c>
      <c r="B14" s="14">
        <v>9.4600000000000009</v>
      </c>
      <c r="C14" s="14">
        <v>17.100000000000001</v>
      </c>
      <c r="D14" s="15" t="s">
        <v>115</v>
      </c>
      <c r="E14" s="14">
        <v>2.8</v>
      </c>
      <c r="F14" s="96" t="s">
        <v>116</v>
      </c>
      <c r="H14" s="33" t="s">
        <v>139</v>
      </c>
      <c r="I14" s="34">
        <v>70</v>
      </c>
      <c r="J14" s="35">
        <v>5.6451612903225801</v>
      </c>
      <c r="L14" s="120">
        <v>1985</v>
      </c>
      <c r="M14" s="121">
        <v>9.9612903225806431</v>
      </c>
      <c r="N14" s="122">
        <v>10</v>
      </c>
      <c r="O14" s="100">
        <v>1977</v>
      </c>
      <c r="P14" s="101">
        <v>10.422580645161293</v>
      </c>
      <c r="T14" s="1"/>
    </row>
    <row r="15" spans="1:20" ht="15">
      <c r="A15" s="9">
        <v>11</v>
      </c>
      <c r="B15" s="10">
        <v>10.017499999999998</v>
      </c>
      <c r="C15" s="10">
        <v>17.8</v>
      </c>
      <c r="D15" s="11" t="s">
        <v>103</v>
      </c>
      <c r="E15" s="10">
        <v>4.5</v>
      </c>
      <c r="F15" s="95" t="s">
        <v>116</v>
      </c>
      <c r="H15" s="33" t="s">
        <v>140</v>
      </c>
      <c r="I15" s="34">
        <v>18</v>
      </c>
      <c r="J15" s="35">
        <v>1.4516129032258065</v>
      </c>
      <c r="L15" s="120">
        <v>1986</v>
      </c>
      <c r="M15" s="121">
        <v>10.112903225806448</v>
      </c>
      <c r="N15" s="122">
        <v>11</v>
      </c>
      <c r="O15" s="100">
        <v>1992</v>
      </c>
      <c r="P15" s="101">
        <v>10.419354838709678</v>
      </c>
      <c r="T15" s="1"/>
    </row>
    <row r="16" spans="1:20" ht="15">
      <c r="A16" s="13">
        <v>12</v>
      </c>
      <c r="B16" s="14">
        <v>9.4475000000000016</v>
      </c>
      <c r="C16" s="14">
        <v>16</v>
      </c>
      <c r="D16" s="15" t="s">
        <v>117</v>
      </c>
      <c r="E16" s="14">
        <v>3.4</v>
      </c>
      <c r="F16" s="96" t="s">
        <v>118</v>
      </c>
      <c r="H16" s="33" t="s">
        <v>141</v>
      </c>
      <c r="I16" s="34">
        <v>4</v>
      </c>
      <c r="J16" s="35">
        <v>0.32258064516129031</v>
      </c>
      <c r="L16" s="120">
        <v>1987</v>
      </c>
      <c r="M16" s="121">
        <v>9.0419354838709687</v>
      </c>
      <c r="N16" s="122">
        <v>12</v>
      </c>
      <c r="O16" s="100">
        <v>2000</v>
      </c>
      <c r="P16" s="101">
        <v>10.332258064516125</v>
      </c>
      <c r="T16" s="1"/>
    </row>
    <row r="17" spans="1:20" ht="15.75" thickBot="1">
      <c r="A17" s="13">
        <v>13</v>
      </c>
      <c r="B17" s="14">
        <v>10</v>
      </c>
      <c r="C17" s="14">
        <v>16.7</v>
      </c>
      <c r="D17" s="15" t="s">
        <v>119</v>
      </c>
      <c r="E17" s="14">
        <v>3</v>
      </c>
      <c r="F17" s="96" t="s">
        <v>120</v>
      </c>
      <c r="H17" s="38" t="s">
        <v>142</v>
      </c>
      <c r="I17" s="39">
        <v>0</v>
      </c>
      <c r="J17" s="40">
        <v>0</v>
      </c>
      <c r="L17" s="120">
        <v>1988</v>
      </c>
      <c r="M17" s="121">
        <v>9.3032258064516142</v>
      </c>
      <c r="N17" s="122">
        <v>13</v>
      </c>
      <c r="O17" s="100">
        <v>2007</v>
      </c>
      <c r="P17" s="101">
        <v>10.238709677419351</v>
      </c>
      <c r="T17" s="1"/>
    </row>
    <row r="18" spans="1:20" ht="15.75" thickBot="1">
      <c r="A18" s="13">
        <v>14</v>
      </c>
      <c r="B18" s="14">
        <v>9.3650000000000038</v>
      </c>
      <c r="C18" s="14">
        <v>15.9</v>
      </c>
      <c r="D18" s="15" t="s">
        <v>119</v>
      </c>
      <c r="E18" s="14">
        <v>1.9</v>
      </c>
      <c r="F18" s="96" t="s">
        <v>121</v>
      </c>
      <c r="H18" s="129" t="s">
        <v>18</v>
      </c>
      <c r="I18" s="130">
        <v>1240</v>
      </c>
      <c r="J18" s="131">
        <v>100</v>
      </c>
      <c r="L18" s="120">
        <v>1989</v>
      </c>
      <c r="M18" s="121">
        <v>8.9774193548387107</v>
      </c>
      <c r="N18" s="122">
        <v>14</v>
      </c>
      <c r="O18" s="100">
        <v>1986</v>
      </c>
      <c r="P18" s="101">
        <v>10.112903225806448</v>
      </c>
      <c r="T18" s="1"/>
    </row>
    <row r="19" spans="1:20" ht="15.75" thickBot="1">
      <c r="A19" s="17">
        <v>15</v>
      </c>
      <c r="B19" s="18">
        <v>9.3925000000000001</v>
      </c>
      <c r="C19" s="18">
        <v>16.399999999999999</v>
      </c>
      <c r="D19" s="19" t="s">
        <v>118</v>
      </c>
      <c r="E19" s="18">
        <v>1.2</v>
      </c>
      <c r="F19" s="97" t="s">
        <v>121</v>
      </c>
      <c r="I19" s="113"/>
      <c r="J19" s="114"/>
      <c r="L19" s="120">
        <v>1990</v>
      </c>
      <c r="M19" s="121">
        <v>7.3161290322580648</v>
      </c>
      <c r="N19" s="122">
        <v>15</v>
      </c>
      <c r="O19" s="100">
        <v>2004</v>
      </c>
      <c r="P19" s="101">
        <v>10.083870967741937</v>
      </c>
      <c r="T19" s="1"/>
    </row>
    <row r="20" spans="1:20" ht="15">
      <c r="A20" s="13">
        <v>16</v>
      </c>
      <c r="B20" s="14">
        <v>9.7774999999999981</v>
      </c>
      <c r="C20" s="14">
        <v>16.7</v>
      </c>
      <c r="D20" s="15">
        <v>2015</v>
      </c>
      <c r="E20" s="14">
        <v>3.3</v>
      </c>
      <c r="F20" s="96" t="s">
        <v>122</v>
      </c>
      <c r="H20" s="113"/>
      <c r="I20" s="113"/>
      <c r="J20" s="114"/>
      <c r="L20" s="120">
        <v>1991</v>
      </c>
      <c r="M20" s="121">
        <v>8.6709677419354811</v>
      </c>
      <c r="N20" s="122">
        <v>16</v>
      </c>
      <c r="O20" s="100">
        <v>1998</v>
      </c>
      <c r="P20" s="101">
        <v>9.9612903225806466</v>
      </c>
      <c r="T20" s="1"/>
    </row>
    <row r="21" spans="1:20" ht="15">
      <c r="A21" s="13">
        <v>17</v>
      </c>
      <c r="B21" s="14">
        <v>10.262499999999999</v>
      </c>
      <c r="C21" s="14">
        <v>19.600000000000001</v>
      </c>
      <c r="D21" s="15" t="s">
        <v>123</v>
      </c>
      <c r="E21" s="14">
        <v>4</v>
      </c>
      <c r="F21" s="96" t="s">
        <v>114</v>
      </c>
      <c r="H21" s="113"/>
      <c r="I21" s="113"/>
      <c r="J21" s="114"/>
      <c r="L21" s="120">
        <v>1992</v>
      </c>
      <c r="M21" s="121">
        <v>10.419354838709678</v>
      </c>
      <c r="N21" s="122">
        <v>17</v>
      </c>
      <c r="O21" s="100">
        <v>1985</v>
      </c>
      <c r="P21" s="101">
        <v>9.9612903225806431</v>
      </c>
      <c r="T21" s="1"/>
    </row>
    <row r="22" spans="1:20" ht="15">
      <c r="A22" s="13">
        <v>18</v>
      </c>
      <c r="B22" s="14">
        <v>9.7399999999999984</v>
      </c>
      <c r="C22" s="14">
        <v>21</v>
      </c>
      <c r="D22" s="15" t="s">
        <v>124</v>
      </c>
      <c r="E22" s="14">
        <v>3.4</v>
      </c>
      <c r="F22" s="96" t="s">
        <v>125</v>
      </c>
      <c r="H22" s="113"/>
      <c r="I22" s="113"/>
      <c r="J22" s="114"/>
      <c r="L22" s="120">
        <v>1993</v>
      </c>
      <c r="M22" s="121">
        <v>7.8838709677419354</v>
      </c>
      <c r="N22" s="122">
        <v>18</v>
      </c>
      <c r="O22" s="100">
        <v>1982</v>
      </c>
      <c r="P22" s="101">
        <v>9.9193548387096779</v>
      </c>
      <c r="T22" s="1"/>
    </row>
    <row r="23" spans="1:20" ht="15">
      <c r="A23" s="13">
        <v>19</v>
      </c>
      <c r="B23" s="14">
        <v>9.365000000000002</v>
      </c>
      <c r="C23" s="14">
        <v>16.100000000000001</v>
      </c>
      <c r="D23" s="15" t="s">
        <v>112</v>
      </c>
      <c r="E23" s="14">
        <v>1.4</v>
      </c>
      <c r="F23" s="96" t="s">
        <v>118</v>
      </c>
      <c r="H23" s="113"/>
      <c r="I23" s="113"/>
      <c r="J23" s="114"/>
      <c r="L23" s="120">
        <v>1994</v>
      </c>
      <c r="M23" s="121">
        <v>11.035483870967743</v>
      </c>
      <c r="N23" s="122">
        <v>19</v>
      </c>
      <c r="O23" s="100">
        <v>1999</v>
      </c>
      <c r="P23" s="101">
        <v>9.7193548387096786</v>
      </c>
      <c r="T23" s="1"/>
    </row>
    <row r="24" spans="1:20" ht="15.75" thickBot="1">
      <c r="A24" s="13">
        <v>20</v>
      </c>
      <c r="B24" s="14">
        <v>9.3350000000000009</v>
      </c>
      <c r="C24" s="14">
        <v>15</v>
      </c>
      <c r="D24" s="15" t="s">
        <v>108</v>
      </c>
      <c r="E24" s="14">
        <v>0.9</v>
      </c>
      <c r="F24" s="96" t="s">
        <v>125</v>
      </c>
      <c r="H24" s="113"/>
      <c r="I24" s="113"/>
      <c r="J24" s="114"/>
      <c r="L24" s="120">
        <v>1995</v>
      </c>
      <c r="M24" s="121">
        <v>8.6419354838709683</v>
      </c>
      <c r="N24" s="122">
        <v>20</v>
      </c>
      <c r="O24" s="100">
        <v>2006</v>
      </c>
      <c r="P24" s="101">
        <v>9.6516129032258071</v>
      </c>
      <c r="T24" s="1"/>
    </row>
    <row r="25" spans="1:20" ht="15">
      <c r="A25" s="9">
        <v>21</v>
      </c>
      <c r="B25" s="10">
        <v>9.1424999999999983</v>
      </c>
      <c r="C25" s="10">
        <v>17.399999999999999</v>
      </c>
      <c r="D25" s="11" t="s">
        <v>126</v>
      </c>
      <c r="E25" s="10">
        <v>2.5</v>
      </c>
      <c r="F25" s="95" t="s">
        <v>125</v>
      </c>
      <c r="H25" s="113"/>
      <c r="I25" s="113"/>
      <c r="J25" s="114"/>
      <c r="L25" s="120">
        <v>1996</v>
      </c>
      <c r="M25" s="121">
        <v>9.5483870967741957</v>
      </c>
      <c r="N25" s="122">
        <v>21</v>
      </c>
      <c r="O25" s="100">
        <v>2009</v>
      </c>
      <c r="P25" s="101">
        <v>9.6032258064516149</v>
      </c>
      <c r="T25" s="1"/>
    </row>
    <row r="26" spans="1:20" ht="15">
      <c r="A26" s="13">
        <v>22</v>
      </c>
      <c r="B26" s="14">
        <v>8.9975000000000005</v>
      </c>
      <c r="C26" s="14">
        <v>17.2</v>
      </c>
      <c r="D26" s="15" t="s">
        <v>110</v>
      </c>
      <c r="E26" s="14">
        <v>3.3</v>
      </c>
      <c r="F26" s="96" t="s">
        <v>109</v>
      </c>
      <c r="H26" s="113"/>
      <c r="I26" s="113"/>
      <c r="J26" s="114"/>
      <c r="L26" s="120">
        <v>1997</v>
      </c>
      <c r="M26" s="121">
        <v>8.7612903225806438</v>
      </c>
      <c r="N26" s="122">
        <v>22</v>
      </c>
      <c r="O26" s="100">
        <v>1996</v>
      </c>
      <c r="P26" s="101">
        <v>9.5483870967741957</v>
      </c>
      <c r="T26" s="1"/>
    </row>
    <row r="27" spans="1:20" ht="15">
      <c r="A27" s="13">
        <v>23</v>
      </c>
      <c r="B27" s="14">
        <v>9.6325000000000038</v>
      </c>
      <c r="C27" s="14">
        <v>17.3</v>
      </c>
      <c r="D27" s="15" t="s">
        <v>123</v>
      </c>
      <c r="E27" s="14">
        <v>-0.9</v>
      </c>
      <c r="F27" s="96" t="s">
        <v>105</v>
      </c>
      <c r="H27" s="113"/>
      <c r="I27" s="113"/>
      <c r="J27" s="113"/>
      <c r="L27" s="120">
        <v>1998</v>
      </c>
      <c r="M27" s="121">
        <v>9.9612903225806466</v>
      </c>
      <c r="N27" s="122">
        <v>23</v>
      </c>
      <c r="O27" s="100">
        <v>1988</v>
      </c>
      <c r="P27" s="101">
        <v>9.3032258064516142</v>
      </c>
      <c r="T27" s="1"/>
    </row>
    <row r="28" spans="1:20" ht="15">
      <c r="A28" s="13">
        <v>24</v>
      </c>
      <c r="B28" s="14">
        <v>9.7600000000000016</v>
      </c>
      <c r="C28" s="14">
        <v>18.5</v>
      </c>
      <c r="D28" s="15" t="s">
        <v>127</v>
      </c>
      <c r="E28" s="14">
        <v>0.2</v>
      </c>
      <c r="F28" s="96" t="s">
        <v>105</v>
      </c>
      <c r="L28" s="120">
        <v>1999</v>
      </c>
      <c r="M28" s="121">
        <v>9.7193548387096786</v>
      </c>
      <c r="N28" s="122">
        <v>24</v>
      </c>
      <c r="O28" s="100">
        <v>2005</v>
      </c>
      <c r="P28" s="101">
        <v>9.2580645161290338</v>
      </c>
      <c r="T28" s="1"/>
    </row>
    <row r="29" spans="1:20" ht="15.75" thickBot="1">
      <c r="A29" s="17">
        <v>25</v>
      </c>
      <c r="B29" s="18">
        <v>8.9349999999999987</v>
      </c>
      <c r="C29" s="18">
        <v>20.100000000000001</v>
      </c>
      <c r="D29" s="19" t="s">
        <v>113</v>
      </c>
      <c r="E29" s="18">
        <v>2</v>
      </c>
      <c r="F29" s="97" t="s">
        <v>103</v>
      </c>
      <c r="L29" s="120">
        <v>2000</v>
      </c>
      <c r="M29" s="121">
        <v>10.332258064516125</v>
      </c>
      <c r="N29" s="122">
        <v>25</v>
      </c>
      <c r="O29" s="100">
        <v>2003</v>
      </c>
      <c r="P29" s="101">
        <v>9.1032258064516132</v>
      </c>
      <c r="T29" s="1"/>
    </row>
    <row r="30" spans="1:20" ht="15">
      <c r="A30" s="13">
        <v>26</v>
      </c>
      <c r="B30" s="14">
        <v>8.0150000000000006</v>
      </c>
      <c r="C30" s="14">
        <v>15.8</v>
      </c>
      <c r="D30" s="15" t="s">
        <v>128</v>
      </c>
      <c r="E30" s="14">
        <v>0.7</v>
      </c>
      <c r="F30" s="96" t="s">
        <v>107</v>
      </c>
      <c r="L30" s="120">
        <v>2001</v>
      </c>
      <c r="M30" s="121">
        <v>11.74516129032258</v>
      </c>
      <c r="N30" s="122">
        <v>26</v>
      </c>
      <c r="O30" s="100">
        <v>1987</v>
      </c>
      <c r="P30" s="101">
        <v>9.0419354838709687</v>
      </c>
      <c r="T30" s="1"/>
    </row>
    <row r="31" spans="1:20" ht="15">
      <c r="A31" s="13">
        <v>27</v>
      </c>
      <c r="B31" s="14">
        <v>8.6125000000000007</v>
      </c>
      <c r="C31" s="14">
        <v>15.4</v>
      </c>
      <c r="D31" s="15" t="s">
        <v>128</v>
      </c>
      <c r="E31" s="14">
        <v>0.4</v>
      </c>
      <c r="F31" s="96" t="s">
        <v>118</v>
      </c>
      <c r="L31" s="120">
        <v>2002</v>
      </c>
      <c r="M31" s="121">
        <v>11.512903225806449</v>
      </c>
      <c r="N31" s="122">
        <v>27</v>
      </c>
      <c r="O31" s="100">
        <v>1981</v>
      </c>
      <c r="P31" s="101">
        <v>9.009677419354837</v>
      </c>
      <c r="T31" s="1"/>
    </row>
    <row r="32" spans="1:20" ht="15">
      <c r="A32" s="13">
        <v>28</v>
      </c>
      <c r="B32" s="14">
        <v>7.5925000000000029</v>
      </c>
      <c r="C32" s="14">
        <v>17.100000000000001</v>
      </c>
      <c r="D32" s="15">
        <v>2015</v>
      </c>
      <c r="E32" s="14">
        <v>-0.4</v>
      </c>
      <c r="F32" s="96" t="s">
        <v>125</v>
      </c>
      <c r="L32" s="120">
        <v>2003</v>
      </c>
      <c r="M32" s="121">
        <v>9.1032258064516132</v>
      </c>
      <c r="N32" s="122">
        <v>28</v>
      </c>
      <c r="O32" s="100">
        <v>1980</v>
      </c>
      <c r="P32" s="101">
        <v>8.9838709677419359</v>
      </c>
      <c r="T32" s="1"/>
    </row>
    <row r="33" spans="1:20" ht="15">
      <c r="A33" s="13">
        <v>29</v>
      </c>
      <c r="B33" s="14">
        <v>8.8099999999999987</v>
      </c>
      <c r="C33" s="14">
        <v>16.2</v>
      </c>
      <c r="D33" s="15" t="s">
        <v>115</v>
      </c>
      <c r="E33" s="14">
        <v>0.4</v>
      </c>
      <c r="F33" s="96" t="s">
        <v>120</v>
      </c>
      <c r="L33" s="120">
        <v>2004</v>
      </c>
      <c r="M33" s="121">
        <v>10.083870967741937</v>
      </c>
      <c r="N33" s="122">
        <v>29</v>
      </c>
      <c r="O33" s="100">
        <v>1989</v>
      </c>
      <c r="P33" s="101">
        <v>8.9774193548387107</v>
      </c>
      <c r="T33" s="1"/>
    </row>
    <row r="34" spans="1:20" ht="15">
      <c r="A34" s="13">
        <v>30</v>
      </c>
      <c r="B34" s="14">
        <v>8.2800000000000011</v>
      </c>
      <c r="C34" s="14">
        <v>14.9</v>
      </c>
      <c r="D34" s="15" t="s">
        <v>124</v>
      </c>
      <c r="E34" s="14">
        <v>1.3</v>
      </c>
      <c r="F34" s="96" t="s">
        <v>118</v>
      </c>
      <c r="L34" s="120">
        <v>2005</v>
      </c>
      <c r="M34" s="121">
        <v>9.2580645161290338</v>
      </c>
      <c r="N34" s="122">
        <v>30</v>
      </c>
      <c r="O34" s="100">
        <v>1997</v>
      </c>
      <c r="P34" s="101">
        <v>8.7612903225806438</v>
      </c>
      <c r="T34" s="1"/>
    </row>
    <row r="35" spans="1:20" ht="15.75" thickBot="1">
      <c r="A35" s="13">
        <v>31</v>
      </c>
      <c r="B35" s="14">
        <v>7.2575000000000021</v>
      </c>
      <c r="C35" s="14">
        <v>15.1</v>
      </c>
      <c r="D35" s="15" t="s">
        <v>126</v>
      </c>
      <c r="E35" s="14">
        <v>-1.2</v>
      </c>
      <c r="F35" s="96" t="s">
        <v>129</v>
      </c>
      <c r="L35" s="120">
        <v>2006</v>
      </c>
      <c r="M35" s="121">
        <v>9.6516129032258071</v>
      </c>
      <c r="N35" s="122">
        <v>31</v>
      </c>
      <c r="O35" s="100">
        <v>2008</v>
      </c>
      <c r="P35" s="101">
        <v>8.7225806451612922</v>
      </c>
      <c r="T35" s="1"/>
    </row>
    <row r="36" spans="1:20" ht="15">
      <c r="A36" s="84" t="s">
        <v>13</v>
      </c>
      <c r="B36" s="10">
        <v>10.572999999999997</v>
      </c>
      <c r="C36" s="10">
        <v>15</v>
      </c>
      <c r="D36" s="11" t="s">
        <v>103</v>
      </c>
      <c r="E36" s="10">
        <v>5.16</v>
      </c>
      <c r="F36" s="95" t="s">
        <v>105</v>
      </c>
      <c r="L36" s="120">
        <v>2007</v>
      </c>
      <c r="M36" s="121">
        <v>10.238709677419351</v>
      </c>
      <c r="N36" s="122">
        <v>32</v>
      </c>
      <c r="O36" s="100">
        <v>1991</v>
      </c>
      <c r="P36" s="101">
        <v>8.6709677419354811</v>
      </c>
      <c r="T36" s="1"/>
    </row>
    <row r="37" spans="1:20" ht="15">
      <c r="A37" s="13">
        <v>2</v>
      </c>
      <c r="B37" s="14">
        <v>10.256000000000004</v>
      </c>
      <c r="C37" s="14">
        <v>16.759999999999998</v>
      </c>
      <c r="D37" s="15" t="s">
        <v>112</v>
      </c>
      <c r="E37" s="14">
        <v>4.92</v>
      </c>
      <c r="F37" s="96" t="s">
        <v>105</v>
      </c>
      <c r="L37" s="120">
        <v>2008</v>
      </c>
      <c r="M37" s="121">
        <v>8.7225806451612922</v>
      </c>
      <c r="N37" s="122">
        <v>33</v>
      </c>
      <c r="O37" s="100">
        <v>1995</v>
      </c>
      <c r="P37" s="101">
        <v>8.6419354838709683</v>
      </c>
      <c r="T37" s="1"/>
    </row>
    <row r="38" spans="1:20" ht="15">
      <c r="A38" s="13">
        <v>3</v>
      </c>
      <c r="B38" s="14">
        <v>9.6445000000000025</v>
      </c>
      <c r="C38" s="14">
        <v>14.74</v>
      </c>
      <c r="D38" s="15" t="s">
        <v>130</v>
      </c>
      <c r="E38" s="14">
        <v>4.74</v>
      </c>
      <c r="F38" s="96" t="s">
        <v>120</v>
      </c>
      <c r="L38" s="120">
        <v>2009</v>
      </c>
      <c r="M38" s="121">
        <v>9.6032258064516149</v>
      </c>
      <c r="N38" s="122">
        <v>34</v>
      </c>
      <c r="O38" s="100">
        <v>1979</v>
      </c>
      <c r="P38" s="101">
        <v>8.3677419354838705</v>
      </c>
      <c r="T38" s="1"/>
    </row>
    <row r="39" spans="1:20" ht="15">
      <c r="A39" s="13">
        <v>4</v>
      </c>
      <c r="B39" s="14">
        <v>9.6959999999999997</v>
      </c>
      <c r="C39" s="14">
        <v>15.280000000000001</v>
      </c>
      <c r="D39" s="15" t="s">
        <v>123</v>
      </c>
      <c r="E39" s="14">
        <v>4.5999999999999996</v>
      </c>
      <c r="F39" s="96" t="s">
        <v>125</v>
      </c>
      <c r="L39" s="120">
        <v>2010</v>
      </c>
      <c r="M39" s="121">
        <v>10.870967741935486</v>
      </c>
      <c r="N39" s="122">
        <v>35</v>
      </c>
      <c r="O39" s="132">
        <v>1978</v>
      </c>
      <c r="P39" s="133">
        <v>7.9161290322580644</v>
      </c>
      <c r="T39" s="1"/>
    </row>
    <row r="40" spans="1:20" ht="15">
      <c r="A40" s="13">
        <v>5</v>
      </c>
      <c r="B40" s="14">
        <v>9.2934999999999981</v>
      </c>
      <c r="C40" s="14">
        <v>15.26</v>
      </c>
      <c r="D40" s="15" t="s">
        <v>123</v>
      </c>
      <c r="E40" s="14">
        <v>3.2600000000000002</v>
      </c>
      <c r="F40" s="96" t="s">
        <v>105</v>
      </c>
      <c r="L40" s="120">
        <v>2011</v>
      </c>
      <c r="M40" s="121">
        <v>11.59677419354839</v>
      </c>
      <c r="N40" s="122">
        <v>36</v>
      </c>
      <c r="O40" s="132">
        <v>1993</v>
      </c>
      <c r="P40" s="133">
        <v>7.8838709677419354</v>
      </c>
      <c r="T40" s="1"/>
    </row>
    <row r="41" spans="1:20" ht="15.75" thickBot="1">
      <c r="A41" s="17">
        <v>6</v>
      </c>
      <c r="B41" s="18">
        <v>8.0945833333333344</v>
      </c>
      <c r="C41" s="18">
        <v>12.633333333333335</v>
      </c>
      <c r="D41" s="19" t="s">
        <v>115</v>
      </c>
      <c r="E41" s="18">
        <v>4.1166666666666671</v>
      </c>
      <c r="F41" s="97" t="s">
        <v>125</v>
      </c>
      <c r="L41" s="120">
        <v>2012</v>
      </c>
      <c r="M41" s="121">
        <v>11.045161290322584</v>
      </c>
      <c r="N41" s="122">
        <v>37</v>
      </c>
      <c r="O41" s="132">
        <v>1983</v>
      </c>
      <c r="P41" s="133">
        <v>7.6064516129032222</v>
      </c>
      <c r="T41" s="1"/>
    </row>
    <row r="42" spans="1:20" ht="15">
      <c r="A42" s="87" t="s">
        <v>14</v>
      </c>
      <c r="B42" s="14">
        <v>10.4145</v>
      </c>
      <c r="C42" s="14">
        <v>14.6</v>
      </c>
      <c r="D42" s="15" t="s">
        <v>112</v>
      </c>
      <c r="E42" s="14">
        <v>5.0400000000000009</v>
      </c>
      <c r="F42" s="96" t="s">
        <v>105</v>
      </c>
      <c r="L42" s="120">
        <v>2013</v>
      </c>
      <c r="M42" s="121">
        <v>11.448387096774196</v>
      </c>
      <c r="N42" s="122">
        <v>38</v>
      </c>
      <c r="O42" s="132">
        <v>1990</v>
      </c>
      <c r="P42" s="133">
        <v>7.3161290322580648</v>
      </c>
      <c r="T42" s="1"/>
    </row>
    <row r="43" spans="1:20" ht="15">
      <c r="A43" s="13">
        <v>2</v>
      </c>
      <c r="B43" s="14">
        <v>9.6702500000000029</v>
      </c>
      <c r="C43" s="14">
        <v>13.74</v>
      </c>
      <c r="D43" s="15">
        <v>2015</v>
      </c>
      <c r="E43" s="14">
        <v>6.04</v>
      </c>
      <c r="F43" s="96" t="s">
        <v>105</v>
      </c>
      <c r="L43" s="120">
        <v>2014</v>
      </c>
      <c r="M43" s="121">
        <v>10.467741935483874</v>
      </c>
      <c r="N43" s="122">
        <v>39</v>
      </c>
      <c r="O43" s="132">
        <v>1984</v>
      </c>
      <c r="P43" s="133">
        <v>7.1129032258064537</v>
      </c>
    </row>
    <row r="44" spans="1:20" ht="15.75" thickBot="1">
      <c r="A44" s="13">
        <v>3</v>
      </c>
      <c r="B44" s="14">
        <v>8.6682386363636343</v>
      </c>
      <c r="C44" s="14">
        <v>12.633333333333333</v>
      </c>
      <c r="D44" s="15" t="s">
        <v>126</v>
      </c>
      <c r="E44" s="14">
        <v>4.6909090909090905</v>
      </c>
      <c r="F44" s="96" t="s">
        <v>125</v>
      </c>
      <c r="L44" s="123">
        <v>2015</v>
      </c>
      <c r="M44" s="124">
        <v>11.941935483870965</v>
      </c>
      <c r="N44" s="125">
        <v>40</v>
      </c>
      <c r="O44" s="134">
        <v>1976</v>
      </c>
      <c r="P44" s="135">
        <v>5.467741935483871</v>
      </c>
    </row>
    <row r="45" spans="1:20" ht="15.75" thickBot="1">
      <c r="A45" s="88" t="s">
        <v>9</v>
      </c>
      <c r="B45" s="25">
        <v>9.5445967741935505</v>
      </c>
      <c r="C45" s="25">
        <v>11.941935483870965</v>
      </c>
      <c r="D45" s="26">
        <v>2015</v>
      </c>
      <c r="E45" s="25">
        <v>5.467741935483871</v>
      </c>
      <c r="F45" s="99" t="s">
        <v>105</v>
      </c>
      <c r="O45" t="s">
        <v>9</v>
      </c>
      <c r="P45" s="1">
        <f>AVERAGE(P5:P44)</f>
        <v>9.5445967741935505</v>
      </c>
    </row>
    <row r="46" spans="1:20">
      <c r="A46" t="s">
        <v>76</v>
      </c>
      <c r="C46" s="77">
        <f>MAX(C5:C35)</f>
        <v>21</v>
      </c>
      <c r="D46" s="106">
        <v>38217</v>
      </c>
      <c r="E46" s="77">
        <f>MIN(E5:E35)</f>
        <v>-1.2</v>
      </c>
      <c r="F46" s="106">
        <v>35673</v>
      </c>
      <c r="O46" t="s">
        <v>20</v>
      </c>
      <c r="P46" s="1">
        <f>STDEV(P5:P44)</f>
        <v>1.3922822050576615</v>
      </c>
    </row>
    <row r="47" spans="1:20">
      <c r="N47" t="s">
        <v>21</v>
      </c>
      <c r="P47" s="28">
        <f>P45+P46</f>
        <v>10.936878979251212</v>
      </c>
    </row>
    <row r="48" spans="1:20">
      <c r="N48" t="s">
        <v>22</v>
      </c>
      <c r="P48" s="29">
        <f>P45-P46</f>
        <v>8.1523145691358891</v>
      </c>
    </row>
  </sheetData>
  <sortState ref="O5:P44">
    <sortCondition descending="1" ref="P5:P44"/>
  </sortState>
  <mergeCells count="1">
    <mergeCell ref="B2:F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"/>
  <sheetViews>
    <sheetView topLeftCell="A9" workbookViewId="0">
      <selection activeCell="S35" sqref="S35"/>
    </sheetView>
  </sheetViews>
  <sheetFormatPr defaultRowHeight="12.75"/>
  <sheetData>
    <row r="1" spans="1:19" ht="18.75" thickBot="1">
      <c r="A1" t="s">
        <v>35</v>
      </c>
      <c r="C1" s="3" t="s">
        <v>90</v>
      </c>
    </row>
    <row r="2" spans="1:19" ht="15.75" thickBot="1">
      <c r="A2" s="43" t="s">
        <v>7</v>
      </c>
      <c r="B2" s="147" t="s">
        <v>27</v>
      </c>
      <c r="C2" s="148"/>
      <c r="D2" s="148"/>
      <c r="E2" s="149"/>
      <c r="P2" t="s">
        <v>39</v>
      </c>
    </row>
    <row r="3" spans="1:19" ht="15.75" thickBot="1">
      <c r="A3" s="44"/>
      <c r="B3" s="45"/>
      <c r="C3" s="46" t="s">
        <v>28</v>
      </c>
      <c r="D3" s="47"/>
      <c r="E3" s="61" t="s">
        <v>29</v>
      </c>
      <c r="I3" t="s">
        <v>37</v>
      </c>
      <c r="M3" t="s">
        <v>38</v>
      </c>
      <c r="P3" s="30"/>
      <c r="Q3" s="31" t="s">
        <v>18</v>
      </c>
      <c r="R3" s="31" t="s">
        <v>40</v>
      </c>
      <c r="S3" s="32" t="s">
        <v>41</v>
      </c>
    </row>
    <row r="4" spans="1:19" ht="15.75" thickBot="1">
      <c r="A4" s="44"/>
      <c r="B4" s="48" t="s">
        <v>9</v>
      </c>
      <c r="C4" s="46" t="s">
        <v>30</v>
      </c>
      <c r="D4" s="46" t="s">
        <v>0</v>
      </c>
      <c r="E4" s="62" t="s">
        <v>31</v>
      </c>
      <c r="G4" s="72" t="s">
        <v>0</v>
      </c>
      <c r="H4" s="73" t="s">
        <v>36</v>
      </c>
      <c r="I4" s="74" t="s">
        <v>26</v>
      </c>
      <c r="J4" s="75" t="s">
        <v>0</v>
      </c>
      <c r="K4" s="76" t="s">
        <v>36</v>
      </c>
      <c r="M4" s="36" t="s">
        <v>0</v>
      </c>
      <c r="N4" s="42" t="s">
        <v>30</v>
      </c>
      <c r="P4" s="33" t="s">
        <v>0</v>
      </c>
      <c r="Q4" s="34"/>
      <c r="R4" s="34"/>
      <c r="S4" s="71"/>
    </row>
    <row r="5" spans="1:19" ht="15">
      <c r="A5" s="49">
        <v>1</v>
      </c>
      <c r="B5" s="50">
        <v>4.1794871794871806</v>
      </c>
      <c r="C5" s="50">
        <v>55.2</v>
      </c>
      <c r="D5" s="51">
        <v>1977</v>
      </c>
      <c r="E5" s="63">
        <v>14</v>
      </c>
      <c r="G5" s="117">
        <v>1976</v>
      </c>
      <c r="H5" s="126">
        <v>59.800000000000004</v>
      </c>
      <c r="I5" s="119">
        <v>1</v>
      </c>
      <c r="J5" s="136">
        <v>1977</v>
      </c>
      <c r="K5" s="141">
        <v>261</v>
      </c>
      <c r="M5" s="30">
        <v>1976</v>
      </c>
      <c r="N5" s="32">
        <v>16.2</v>
      </c>
      <c r="P5" s="33">
        <v>2015</v>
      </c>
      <c r="Q5" s="34">
        <v>8</v>
      </c>
      <c r="R5" s="34">
        <v>5</v>
      </c>
      <c r="S5" s="71">
        <v>3</v>
      </c>
    </row>
    <row r="6" spans="1:19" ht="15">
      <c r="A6" s="52">
        <v>2</v>
      </c>
      <c r="B6" s="53">
        <v>4.2</v>
      </c>
      <c r="C6" s="53">
        <v>59.2</v>
      </c>
      <c r="D6" s="54">
        <v>1977</v>
      </c>
      <c r="E6" s="64">
        <v>17</v>
      </c>
      <c r="G6" s="120">
        <v>1977</v>
      </c>
      <c r="H6" s="127">
        <v>261</v>
      </c>
      <c r="I6" s="122">
        <v>2</v>
      </c>
      <c r="J6" s="138">
        <v>1985</v>
      </c>
      <c r="K6" s="70">
        <v>236.2</v>
      </c>
      <c r="M6" s="109">
        <v>1977</v>
      </c>
      <c r="N6" s="110">
        <v>59.2</v>
      </c>
      <c r="P6" s="33">
        <v>2014</v>
      </c>
      <c r="Q6" s="34">
        <v>20</v>
      </c>
      <c r="R6" s="34">
        <v>17</v>
      </c>
      <c r="S6" s="71">
        <v>3</v>
      </c>
    </row>
    <row r="7" spans="1:19" ht="15">
      <c r="A7" s="52">
        <v>3</v>
      </c>
      <c r="B7" s="53">
        <v>5.3307692307692305</v>
      </c>
      <c r="C7" s="53">
        <v>38.1</v>
      </c>
      <c r="D7" s="54">
        <v>1991</v>
      </c>
      <c r="E7" s="64">
        <v>19</v>
      </c>
      <c r="G7" s="120">
        <v>1978</v>
      </c>
      <c r="H7" s="127">
        <v>83.3</v>
      </c>
      <c r="I7" s="122">
        <v>3</v>
      </c>
      <c r="J7" s="138">
        <v>2006</v>
      </c>
      <c r="K7" s="70">
        <v>188.39999999999995</v>
      </c>
      <c r="M7" s="33">
        <v>1978</v>
      </c>
      <c r="N7" s="71">
        <v>27.4</v>
      </c>
      <c r="P7" s="33">
        <v>2013</v>
      </c>
      <c r="Q7" s="34">
        <v>9</v>
      </c>
      <c r="R7" s="34">
        <v>6</v>
      </c>
      <c r="S7" s="71">
        <v>3</v>
      </c>
    </row>
    <row r="8" spans="1:19" ht="15">
      <c r="A8" s="52">
        <v>4</v>
      </c>
      <c r="B8" s="53">
        <v>4.6128205128205133</v>
      </c>
      <c r="C8" s="53">
        <v>60.8</v>
      </c>
      <c r="D8" s="54">
        <v>2001</v>
      </c>
      <c r="E8" s="64">
        <v>22</v>
      </c>
      <c r="G8" s="120">
        <v>1979</v>
      </c>
      <c r="H8" s="127">
        <v>78.3</v>
      </c>
      <c r="I8" s="122">
        <v>4</v>
      </c>
      <c r="J8" s="138">
        <v>2001</v>
      </c>
      <c r="K8" s="70">
        <v>153.89999999999995</v>
      </c>
      <c r="M8" s="33">
        <v>1979</v>
      </c>
      <c r="N8" s="71">
        <v>22</v>
      </c>
      <c r="P8" s="33">
        <v>2012</v>
      </c>
      <c r="Q8" s="34">
        <v>10</v>
      </c>
      <c r="R8" s="34">
        <v>8</v>
      </c>
      <c r="S8" s="71">
        <v>0</v>
      </c>
    </row>
    <row r="9" spans="1:19" ht="15.75" thickBot="1">
      <c r="A9" s="55">
        <v>5</v>
      </c>
      <c r="B9" s="56">
        <v>1.3743589743589744</v>
      </c>
      <c r="C9" s="56">
        <v>15.3</v>
      </c>
      <c r="D9" s="57">
        <v>1986</v>
      </c>
      <c r="E9" s="65">
        <v>14</v>
      </c>
      <c r="G9" s="120">
        <v>1980</v>
      </c>
      <c r="H9" s="127">
        <v>138.5</v>
      </c>
      <c r="I9" s="122">
        <v>5</v>
      </c>
      <c r="J9" s="138">
        <v>1986</v>
      </c>
      <c r="K9" s="70">
        <v>150.00000000000003</v>
      </c>
      <c r="M9" s="33">
        <v>1980</v>
      </c>
      <c r="N9" s="71">
        <v>38.700000000000003</v>
      </c>
      <c r="P9" s="33">
        <v>2011</v>
      </c>
      <c r="Q9" s="34">
        <v>11</v>
      </c>
      <c r="R9" s="34">
        <v>7</v>
      </c>
      <c r="S9" s="71">
        <v>2</v>
      </c>
    </row>
    <row r="10" spans="1:19" ht="15">
      <c r="A10" s="52">
        <v>6</v>
      </c>
      <c r="B10" s="53">
        <v>2.0384615384615383</v>
      </c>
      <c r="C10" s="53">
        <v>31.7</v>
      </c>
      <c r="D10" s="54">
        <v>1985</v>
      </c>
      <c r="E10" s="64">
        <v>12</v>
      </c>
      <c r="G10" s="120">
        <v>1981</v>
      </c>
      <c r="H10" s="127">
        <v>65.199999999999989</v>
      </c>
      <c r="I10" s="122">
        <v>6</v>
      </c>
      <c r="J10" s="100">
        <v>1980</v>
      </c>
      <c r="K10" s="105">
        <v>138.5</v>
      </c>
      <c r="M10" s="33">
        <v>1981</v>
      </c>
      <c r="N10" s="71">
        <v>13.2</v>
      </c>
      <c r="P10" s="33">
        <v>2010</v>
      </c>
      <c r="Q10" s="34">
        <v>18</v>
      </c>
      <c r="R10" s="34">
        <v>13</v>
      </c>
      <c r="S10" s="71">
        <v>3</v>
      </c>
    </row>
    <row r="11" spans="1:19" ht="15">
      <c r="A11" s="52">
        <v>7</v>
      </c>
      <c r="B11" s="53">
        <v>5.1589743589743575</v>
      </c>
      <c r="C11" s="53">
        <v>51.6</v>
      </c>
      <c r="D11" s="54">
        <v>1985</v>
      </c>
      <c r="E11" s="64">
        <v>16</v>
      </c>
      <c r="G11" s="120">
        <v>1982</v>
      </c>
      <c r="H11" s="127">
        <v>104.2</v>
      </c>
      <c r="I11" s="122">
        <v>7</v>
      </c>
      <c r="J11" s="100">
        <v>2010</v>
      </c>
      <c r="K11" s="105">
        <v>130.10000000000002</v>
      </c>
      <c r="M11" s="33">
        <v>1982</v>
      </c>
      <c r="N11" s="71">
        <v>38</v>
      </c>
      <c r="P11" s="33">
        <v>2009</v>
      </c>
      <c r="Q11" s="34">
        <v>11</v>
      </c>
      <c r="R11" s="34">
        <v>6</v>
      </c>
      <c r="S11" s="71">
        <v>2</v>
      </c>
    </row>
    <row r="12" spans="1:19" ht="15">
      <c r="A12" s="52">
        <v>8</v>
      </c>
      <c r="B12" s="53">
        <v>5.1307692307692303</v>
      </c>
      <c r="C12" s="53">
        <v>65</v>
      </c>
      <c r="D12" s="54">
        <v>2006</v>
      </c>
      <c r="E12" s="64">
        <v>19</v>
      </c>
      <c r="G12" s="120">
        <v>1983</v>
      </c>
      <c r="H12" s="127">
        <v>37.600000000000009</v>
      </c>
      <c r="I12" s="122">
        <v>8</v>
      </c>
      <c r="J12" s="100">
        <v>2005</v>
      </c>
      <c r="K12" s="105">
        <v>126.69999999999999</v>
      </c>
      <c r="M12" s="33">
        <v>1983</v>
      </c>
      <c r="N12" s="71">
        <v>13</v>
      </c>
      <c r="P12" s="33">
        <v>2008</v>
      </c>
      <c r="Q12" s="34">
        <v>15</v>
      </c>
      <c r="R12" s="34">
        <v>9</v>
      </c>
      <c r="S12" s="71">
        <v>2</v>
      </c>
    </row>
    <row r="13" spans="1:19" ht="15">
      <c r="A13" s="52">
        <v>9</v>
      </c>
      <c r="B13" s="53">
        <v>4.8615384615384611</v>
      </c>
      <c r="C13" s="53">
        <v>31.7</v>
      </c>
      <c r="D13" s="54">
        <v>1977</v>
      </c>
      <c r="E13" s="64">
        <v>21</v>
      </c>
      <c r="G13" s="120">
        <v>1984</v>
      </c>
      <c r="H13" s="127">
        <v>86.4</v>
      </c>
      <c r="I13" s="122">
        <v>9</v>
      </c>
      <c r="J13" s="100">
        <v>1994</v>
      </c>
      <c r="K13" s="105">
        <v>123.10000000000001</v>
      </c>
      <c r="M13" s="33">
        <v>1984</v>
      </c>
      <c r="N13" s="71">
        <v>36.700000000000003</v>
      </c>
      <c r="P13" s="33">
        <v>2007</v>
      </c>
      <c r="Q13" s="34">
        <v>14</v>
      </c>
      <c r="R13" s="34">
        <v>7</v>
      </c>
      <c r="S13" s="71">
        <v>1</v>
      </c>
    </row>
    <row r="14" spans="1:19" ht="15.75" thickBot="1">
      <c r="A14" s="52">
        <v>10</v>
      </c>
      <c r="B14" s="53">
        <v>1.7641025641025641</v>
      </c>
      <c r="C14" s="53">
        <v>12.9</v>
      </c>
      <c r="D14" s="54">
        <v>1990</v>
      </c>
      <c r="E14" s="64">
        <v>18</v>
      </c>
      <c r="G14" s="120">
        <v>1985</v>
      </c>
      <c r="H14" s="127">
        <v>236.2</v>
      </c>
      <c r="I14" s="122">
        <v>10</v>
      </c>
      <c r="J14" s="100">
        <v>2014</v>
      </c>
      <c r="K14" s="105">
        <v>113.20000000000002</v>
      </c>
      <c r="M14" s="33">
        <v>1985</v>
      </c>
      <c r="N14" s="71">
        <v>51.6</v>
      </c>
      <c r="P14" s="33">
        <v>2006</v>
      </c>
      <c r="Q14" s="80">
        <v>23</v>
      </c>
      <c r="R14" s="80">
        <v>17</v>
      </c>
      <c r="S14" s="71">
        <v>3</v>
      </c>
    </row>
    <row r="15" spans="1:19" ht="15">
      <c r="A15" s="49">
        <v>11</v>
      </c>
      <c r="B15" s="50">
        <v>2.3230769230769233</v>
      </c>
      <c r="C15" s="50">
        <v>29.6</v>
      </c>
      <c r="D15" s="51">
        <v>2002</v>
      </c>
      <c r="E15" s="63">
        <v>17</v>
      </c>
      <c r="G15" s="120">
        <v>1986</v>
      </c>
      <c r="H15" s="127">
        <v>150.00000000000003</v>
      </c>
      <c r="I15" s="122">
        <v>11</v>
      </c>
      <c r="J15" s="100">
        <v>1989</v>
      </c>
      <c r="K15" s="105">
        <v>109.69999999999999</v>
      </c>
      <c r="M15" s="33">
        <v>1986</v>
      </c>
      <c r="N15" s="71">
        <v>39</v>
      </c>
      <c r="P15" s="33">
        <v>2005</v>
      </c>
      <c r="Q15" s="34">
        <v>18</v>
      </c>
      <c r="R15" s="34">
        <v>14</v>
      </c>
      <c r="S15" s="71">
        <v>4</v>
      </c>
    </row>
    <row r="16" spans="1:19" ht="15">
      <c r="A16" s="52">
        <v>12</v>
      </c>
      <c r="B16" s="53">
        <v>2.9128205128205127</v>
      </c>
      <c r="C16" s="53">
        <v>32</v>
      </c>
      <c r="D16" s="54">
        <v>1980</v>
      </c>
      <c r="E16" s="64">
        <v>19</v>
      </c>
      <c r="G16" s="120">
        <v>1987</v>
      </c>
      <c r="H16" s="127">
        <v>56.6</v>
      </c>
      <c r="I16" s="122">
        <v>12</v>
      </c>
      <c r="J16" s="100">
        <v>2008</v>
      </c>
      <c r="K16" s="105">
        <v>107.6</v>
      </c>
      <c r="M16" s="33">
        <v>1987</v>
      </c>
      <c r="N16" s="71">
        <v>17.399999999999999</v>
      </c>
      <c r="P16" s="33">
        <v>2004</v>
      </c>
      <c r="Q16" s="34">
        <v>10</v>
      </c>
      <c r="R16" s="34">
        <v>9</v>
      </c>
      <c r="S16" s="71">
        <v>0</v>
      </c>
    </row>
    <row r="17" spans="1:19" ht="15">
      <c r="A17" s="52">
        <v>13</v>
      </c>
      <c r="B17" s="53">
        <v>3.5974358974358971</v>
      </c>
      <c r="C17" s="53">
        <v>38.700000000000003</v>
      </c>
      <c r="D17" s="54">
        <v>1980</v>
      </c>
      <c r="E17" s="64">
        <v>23</v>
      </c>
      <c r="G17" s="120">
        <v>1988</v>
      </c>
      <c r="H17" s="127">
        <v>60.7</v>
      </c>
      <c r="I17" s="122">
        <v>13</v>
      </c>
      <c r="J17" s="100">
        <v>1996</v>
      </c>
      <c r="K17" s="105">
        <v>107.5</v>
      </c>
      <c r="M17" s="33">
        <v>1988</v>
      </c>
      <c r="N17" s="71">
        <v>15.1</v>
      </c>
      <c r="P17" s="33">
        <v>2003</v>
      </c>
      <c r="Q17" s="34">
        <v>8</v>
      </c>
      <c r="R17" s="34">
        <v>3</v>
      </c>
      <c r="S17" s="71">
        <v>0</v>
      </c>
    </row>
    <row r="18" spans="1:19" ht="15">
      <c r="A18" s="52">
        <v>14</v>
      </c>
      <c r="B18" s="53">
        <v>1.6435897435897435</v>
      </c>
      <c r="C18" s="53">
        <v>28.1</v>
      </c>
      <c r="D18" s="54">
        <v>2015</v>
      </c>
      <c r="E18" s="64">
        <v>19</v>
      </c>
      <c r="G18" s="120">
        <v>1989</v>
      </c>
      <c r="H18" s="127">
        <v>109.69999999999999</v>
      </c>
      <c r="I18" s="122">
        <v>14</v>
      </c>
      <c r="J18" s="100">
        <v>1982</v>
      </c>
      <c r="K18" s="105">
        <v>104.2</v>
      </c>
      <c r="M18" s="33">
        <v>1989</v>
      </c>
      <c r="N18" s="71">
        <v>39.4</v>
      </c>
      <c r="P18" s="33">
        <v>2002</v>
      </c>
      <c r="Q18" s="34">
        <v>15</v>
      </c>
      <c r="R18" s="34">
        <v>10</v>
      </c>
      <c r="S18" s="71">
        <v>3</v>
      </c>
    </row>
    <row r="19" spans="1:19" ht="15.75" thickBot="1">
      <c r="A19" s="55">
        <v>15</v>
      </c>
      <c r="B19" s="56">
        <v>3.8666666666666663</v>
      </c>
      <c r="C19" s="56">
        <v>43.8</v>
      </c>
      <c r="D19" s="57">
        <v>2008</v>
      </c>
      <c r="E19" s="65">
        <v>18</v>
      </c>
      <c r="G19" s="120">
        <v>1990</v>
      </c>
      <c r="H19" s="127">
        <v>45.9</v>
      </c>
      <c r="I19" s="122">
        <v>15</v>
      </c>
      <c r="J19" s="100">
        <v>1991</v>
      </c>
      <c r="K19" s="105">
        <v>99</v>
      </c>
      <c r="M19" s="33">
        <v>1990</v>
      </c>
      <c r="N19" s="71">
        <v>18</v>
      </c>
      <c r="P19" s="33">
        <v>2001</v>
      </c>
      <c r="Q19" s="34">
        <v>16</v>
      </c>
      <c r="R19" s="34">
        <v>10</v>
      </c>
      <c r="S19" s="71">
        <v>3</v>
      </c>
    </row>
    <row r="20" spans="1:19" ht="15">
      <c r="A20" s="52">
        <v>16</v>
      </c>
      <c r="B20" s="53">
        <v>2.212820512820513</v>
      </c>
      <c r="C20" s="53">
        <v>26.4</v>
      </c>
      <c r="D20" s="54">
        <v>1986</v>
      </c>
      <c r="E20" s="64">
        <v>15</v>
      </c>
      <c r="G20" s="120">
        <v>1991</v>
      </c>
      <c r="H20" s="127">
        <v>99</v>
      </c>
      <c r="I20" s="122">
        <v>16</v>
      </c>
      <c r="J20" s="100">
        <v>2002</v>
      </c>
      <c r="K20" s="105">
        <v>92.7</v>
      </c>
      <c r="M20" s="33">
        <v>1991</v>
      </c>
      <c r="N20" s="71">
        <v>38.1</v>
      </c>
      <c r="P20" s="33">
        <v>2000</v>
      </c>
      <c r="Q20" s="34">
        <v>9</v>
      </c>
      <c r="R20" s="34">
        <v>6</v>
      </c>
      <c r="S20" s="71">
        <v>1</v>
      </c>
    </row>
    <row r="21" spans="1:19" ht="15">
      <c r="A21" s="52">
        <v>17</v>
      </c>
      <c r="B21" s="53">
        <v>2.4743589743589745</v>
      </c>
      <c r="C21" s="53">
        <v>26.8</v>
      </c>
      <c r="D21" s="54">
        <v>1985</v>
      </c>
      <c r="E21" s="64">
        <v>17</v>
      </c>
      <c r="G21" s="120">
        <v>1992</v>
      </c>
      <c r="H21" s="127">
        <v>11</v>
      </c>
      <c r="I21" s="122">
        <v>17</v>
      </c>
      <c r="J21" s="100">
        <v>2015</v>
      </c>
      <c r="K21" s="105">
        <v>92.5</v>
      </c>
      <c r="M21" s="33">
        <v>1992</v>
      </c>
      <c r="N21" s="71">
        <v>6.4</v>
      </c>
      <c r="P21" s="33">
        <v>1999</v>
      </c>
      <c r="Q21" s="34">
        <v>12</v>
      </c>
      <c r="R21" s="34">
        <v>7</v>
      </c>
      <c r="S21" s="71">
        <v>2</v>
      </c>
    </row>
    <row r="22" spans="1:19" ht="15">
      <c r="A22" s="52">
        <v>18</v>
      </c>
      <c r="B22" s="53">
        <v>3.6153846153846154</v>
      </c>
      <c r="C22" s="53">
        <v>28.6</v>
      </c>
      <c r="D22" s="54">
        <v>1977</v>
      </c>
      <c r="E22" s="64">
        <v>16</v>
      </c>
      <c r="G22" s="120">
        <v>1993</v>
      </c>
      <c r="H22" s="127">
        <v>50.300000000000004</v>
      </c>
      <c r="I22" s="122">
        <v>18</v>
      </c>
      <c r="J22" s="100">
        <v>1995</v>
      </c>
      <c r="K22" s="105">
        <v>91.899999999999991</v>
      </c>
      <c r="M22" s="33">
        <v>1993</v>
      </c>
      <c r="N22" s="71">
        <v>11.3</v>
      </c>
      <c r="P22" s="33">
        <v>1998</v>
      </c>
      <c r="Q22" s="34">
        <v>12</v>
      </c>
      <c r="R22" s="34">
        <v>6</v>
      </c>
      <c r="S22" s="71">
        <v>1</v>
      </c>
    </row>
    <row r="23" spans="1:19" ht="15">
      <c r="A23" s="52">
        <v>19</v>
      </c>
      <c r="B23" s="53">
        <v>2.6794871794871793</v>
      </c>
      <c r="C23" s="53">
        <v>25.9</v>
      </c>
      <c r="D23" s="54">
        <v>1977</v>
      </c>
      <c r="E23" s="64">
        <v>21</v>
      </c>
      <c r="G23" s="120">
        <v>1994</v>
      </c>
      <c r="H23" s="127">
        <v>123.10000000000001</v>
      </c>
      <c r="I23" s="122">
        <v>19</v>
      </c>
      <c r="J23" s="100">
        <v>1984</v>
      </c>
      <c r="K23" s="105">
        <v>86.4</v>
      </c>
      <c r="M23" s="33">
        <v>1994</v>
      </c>
      <c r="N23" s="71">
        <v>29.5</v>
      </c>
      <c r="P23" s="33">
        <v>1997</v>
      </c>
      <c r="Q23" s="34">
        <v>10</v>
      </c>
      <c r="R23" s="34">
        <v>6</v>
      </c>
      <c r="S23" s="71">
        <v>2</v>
      </c>
    </row>
    <row r="24" spans="1:19" ht="15.75" thickBot="1">
      <c r="A24" s="52">
        <v>20</v>
      </c>
      <c r="B24" s="53">
        <v>2.9230769230769229</v>
      </c>
      <c r="C24" s="53">
        <v>38</v>
      </c>
      <c r="D24" s="54">
        <v>1982</v>
      </c>
      <c r="E24" s="64">
        <v>22</v>
      </c>
      <c r="G24" s="120">
        <v>1995</v>
      </c>
      <c r="H24" s="127">
        <v>91.899999999999991</v>
      </c>
      <c r="I24" s="122">
        <v>20</v>
      </c>
      <c r="J24" s="100">
        <v>1978</v>
      </c>
      <c r="K24" s="105">
        <v>83.3</v>
      </c>
      <c r="M24" s="33">
        <v>1995</v>
      </c>
      <c r="N24" s="71">
        <v>22.2</v>
      </c>
      <c r="P24" s="33">
        <v>1996</v>
      </c>
      <c r="Q24" s="34">
        <v>17</v>
      </c>
      <c r="R24" s="34">
        <v>15</v>
      </c>
      <c r="S24" s="71">
        <v>2</v>
      </c>
    </row>
    <row r="25" spans="1:19" ht="15">
      <c r="A25" s="49">
        <v>21</v>
      </c>
      <c r="B25" s="50">
        <v>1.0564102564102564</v>
      </c>
      <c r="C25" s="50">
        <v>20.8</v>
      </c>
      <c r="D25" s="51">
        <v>1977</v>
      </c>
      <c r="E25" s="63">
        <v>15</v>
      </c>
      <c r="G25" s="120">
        <v>1996</v>
      </c>
      <c r="H25" s="127">
        <v>107.5</v>
      </c>
      <c r="I25" s="122">
        <v>21</v>
      </c>
      <c r="J25" s="100">
        <v>1979</v>
      </c>
      <c r="K25" s="105">
        <v>78.3</v>
      </c>
      <c r="M25" s="33">
        <v>1996</v>
      </c>
      <c r="N25" s="71">
        <v>27.6</v>
      </c>
      <c r="P25" s="33">
        <v>1995</v>
      </c>
      <c r="Q25" s="34">
        <v>16</v>
      </c>
      <c r="R25" s="34">
        <v>12</v>
      </c>
      <c r="S25" s="71">
        <v>3</v>
      </c>
    </row>
    <row r="26" spans="1:19" ht="15">
      <c r="A26" s="52">
        <v>22</v>
      </c>
      <c r="B26" s="53">
        <v>1.6871794871794867</v>
      </c>
      <c r="C26" s="53">
        <v>14</v>
      </c>
      <c r="D26" s="54">
        <v>2009</v>
      </c>
      <c r="E26" s="64">
        <v>15</v>
      </c>
      <c r="G26" s="120">
        <v>1997</v>
      </c>
      <c r="H26" s="127">
        <v>59.8</v>
      </c>
      <c r="I26" s="122">
        <v>22</v>
      </c>
      <c r="J26" s="100">
        <v>2011</v>
      </c>
      <c r="K26" s="105">
        <v>77.5</v>
      </c>
      <c r="M26" s="33">
        <v>1997</v>
      </c>
      <c r="N26" s="71">
        <v>29.8</v>
      </c>
      <c r="P26" s="33">
        <v>1994</v>
      </c>
      <c r="Q26" s="34">
        <v>18</v>
      </c>
      <c r="R26" s="34">
        <v>12</v>
      </c>
      <c r="S26" s="71">
        <v>5</v>
      </c>
    </row>
    <row r="27" spans="1:19" ht="15">
      <c r="A27" s="52">
        <v>23</v>
      </c>
      <c r="B27" s="53">
        <v>3.3179487179487182</v>
      </c>
      <c r="C27" s="53">
        <v>28.1</v>
      </c>
      <c r="D27" s="54">
        <v>2014</v>
      </c>
      <c r="E27" s="64">
        <v>19</v>
      </c>
      <c r="G27" s="120">
        <v>1998</v>
      </c>
      <c r="H27" s="127">
        <v>49.600000000000009</v>
      </c>
      <c r="I27" s="122">
        <v>23</v>
      </c>
      <c r="J27" s="100">
        <v>1981</v>
      </c>
      <c r="K27" s="105">
        <v>65.199999999999989</v>
      </c>
      <c r="M27" s="33">
        <v>1998</v>
      </c>
      <c r="N27" s="71">
        <v>34.9</v>
      </c>
      <c r="P27" s="33">
        <v>1993</v>
      </c>
      <c r="Q27" s="34">
        <v>10</v>
      </c>
      <c r="R27" s="34">
        <v>9</v>
      </c>
      <c r="S27" s="71">
        <v>1</v>
      </c>
    </row>
    <row r="28" spans="1:19" ht="15">
      <c r="A28" s="52">
        <v>24</v>
      </c>
      <c r="B28" s="53">
        <v>2.356410256410256</v>
      </c>
      <c r="C28" s="53">
        <v>21.9</v>
      </c>
      <c r="D28" s="54">
        <v>1979</v>
      </c>
      <c r="E28" s="64">
        <v>18</v>
      </c>
      <c r="G28" s="120">
        <v>1999</v>
      </c>
      <c r="H28" s="127">
        <v>64.900000000000006</v>
      </c>
      <c r="I28" s="122">
        <v>24</v>
      </c>
      <c r="J28" s="100">
        <v>1999</v>
      </c>
      <c r="K28" s="105">
        <v>64.900000000000006</v>
      </c>
      <c r="M28" s="33">
        <v>1999</v>
      </c>
      <c r="N28" s="71">
        <v>24.8</v>
      </c>
      <c r="P28" s="33">
        <v>1992</v>
      </c>
      <c r="Q28" s="34">
        <v>7</v>
      </c>
      <c r="R28" s="34">
        <v>3</v>
      </c>
      <c r="S28" s="71">
        <v>0</v>
      </c>
    </row>
    <row r="29" spans="1:19" ht="15.75" thickBot="1">
      <c r="A29" s="55">
        <v>25</v>
      </c>
      <c r="B29" s="56">
        <v>2.2948717948717947</v>
      </c>
      <c r="C29" s="56">
        <v>29.5</v>
      </c>
      <c r="D29" s="58" t="s">
        <v>148</v>
      </c>
      <c r="E29" s="65">
        <v>18</v>
      </c>
      <c r="G29" s="120">
        <v>2000</v>
      </c>
      <c r="H29" s="127">
        <v>39.800000000000004</v>
      </c>
      <c r="I29" s="122">
        <v>25</v>
      </c>
      <c r="J29" s="100">
        <v>2007</v>
      </c>
      <c r="K29" s="105">
        <v>62.5</v>
      </c>
      <c r="M29" s="33">
        <v>2000</v>
      </c>
      <c r="N29" s="71">
        <v>11</v>
      </c>
      <c r="P29" s="33">
        <v>1991</v>
      </c>
      <c r="Q29" s="34">
        <v>15</v>
      </c>
      <c r="R29" s="34">
        <v>10</v>
      </c>
      <c r="S29" s="71">
        <v>3</v>
      </c>
    </row>
    <row r="30" spans="1:19" ht="15">
      <c r="A30" s="52">
        <v>26</v>
      </c>
      <c r="B30" s="53">
        <v>1.7974358974358977</v>
      </c>
      <c r="C30" s="53">
        <v>12.4</v>
      </c>
      <c r="D30" s="54">
        <v>1994</v>
      </c>
      <c r="E30" s="64">
        <v>18</v>
      </c>
      <c r="G30" s="120">
        <v>2001</v>
      </c>
      <c r="H30" s="127">
        <v>153.89999999999995</v>
      </c>
      <c r="I30" s="122">
        <v>26</v>
      </c>
      <c r="J30" s="100">
        <v>2013</v>
      </c>
      <c r="K30" s="105">
        <v>62.499999999999986</v>
      </c>
      <c r="M30" s="33">
        <v>2001</v>
      </c>
      <c r="N30" s="71">
        <v>60.8</v>
      </c>
      <c r="P30" s="33">
        <v>1990</v>
      </c>
      <c r="Q30" s="34">
        <v>11</v>
      </c>
      <c r="R30" s="34">
        <v>7</v>
      </c>
      <c r="S30" s="71">
        <v>2</v>
      </c>
    </row>
    <row r="31" spans="1:19" ht="15">
      <c r="A31" s="52">
        <v>27</v>
      </c>
      <c r="B31" s="53">
        <v>1.7051282051282051</v>
      </c>
      <c r="C31" s="53">
        <v>11.3</v>
      </c>
      <c r="D31" s="54">
        <v>1993</v>
      </c>
      <c r="E31" s="64">
        <v>18</v>
      </c>
      <c r="G31" s="120">
        <v>2002</v>
      </c>
      <c r="H31" s="127">
        <v>92.7</v>
      </c>
      <c r="I31" s="122">
        <v>27</v>
      </c>
      <c r="J31" s="100">
        <v>1988</v>
      </c>
      <c r="K31" s="105">
        <v>60.7</v>
      </c>
      <c r="M31" s="33">
        <v>2002</v>
      </c>
      <c r="N31" s="71">
        <v>29.6</v>
      </c>
      <c r="P31" s="33">
        <v>1989</v>
      </c>
      <c r="Q31" s="34">
        <v>17</v>
      </c>
      <c r="R31" s="34">
        <v>12</v>
      </c>
      <c r="S31" s="71">
        <v>3</v>
      </c>
    </row>
    <row r="32" spans="1:19" ht="15">
      <c r="A32" s="52">
        <v>28</v>
      </c>
      <c r="B32" s="53">
        <v>1.9435897435897436</v>
      </c>
      <c r="C32" s="53">
        <v>22.2</v>
      </c>
      <c r="D32" s="54">
        <v>1995</v>
      </c>
      <c r="E32" s="64">
        <v>17</v>
      </c>
      <c r="G32" s="120">
        <v>2003</v>
      </c>
      <c r="H32" s="127">
        <v>17.099999999999998</v>
      </c>
      <c r="I32" s="122">
        <v>28</v>
      </c>
      <c r="J32" s="100">
        <v>1976</v>
      </c>
      <c r="K32" s="105">
        <v>59.800000000000004</v>
      </c>
      <c r="M32" s="33">
        <v>2003</v>
      </c>
      <c r="N32" s="71">
        <v>7</v>
      </c>
      <c r="P32" s="33">
        <v>1988</v>
      </c>
      <c r="Q32" s="34">
        <v>13</v>
      </c>
      <c r="R32" s="34">
        <v>8</v>
      </c>
      <c r="S32" s="71">
        <v>2</v>
      </c>
    </row>
    <row r="33" spans="1:19" ht="15">
      <c r="A33" s="52">
        <v>29</v>
      </c>
      <c r="B33" s="53">
        <v>3.528205128205129</v>
      </c>
      <c r="C33" s="53">
        <v>29.8</v>
      </c>
      <c r="D33" s="54">
        <v>1997</v>
      </c>
      <c r="E33" s="64">
        <v>15</v>
      </c>
      <c r="G33" s="120">
        <v>2004</v>
      </c>
      <c r="H33" s="127">
        <v>38</v>
      </c>
      <c r="I33" s="122">
        <v>29</v>
      </c>
      <c r="J33" s="100">
        <v>1997</v>
      </c>
      <c r="K33" s="105">
        <v>59.8</v>
      </c>
      <c r="M33" s="33">
        <v>2004</v>
      </c>
      <c r="N33" s="71">
        <v>8</v>
      </c>
      <c r="P33" s="33">
        <v>1987</v>
      </c>
      <c r="Q33" s="34">
        <v>17</v>
      </c>
      <c r="R33" s="34">
        <v>11</v>
      </c>
      <c r="S33" s="71">
        <v>1</v>
      </c>
    </row>
    <row r="34" spans="1:19" ht="15">
      <c r="A34" s="52">
        <v>30</v>
      </c>
      <c r="B34" s="53">
        <v>3.2410256410256406</v>
      </c>
      <c r="C34" s="53">
        <v>39.4</v>
      </c>
      <c r="D34" s="54">
        <v>1989</v>
      </c>
      <c r="E34" s="64">
        <v>15</v>
      </c>
      <c r="G34" s="120">
        <v>2005</v>
      </c>
      <c r="H34" s="127">
        <v>126.69999999999999</v>
      </c>
      <c r="I34" s="122">
        <v>30</v>
      </c>
      <c r="J34" s="100">
        <v>1987</v>
      </c>
      <c r="K34" s="105">
        <v>56.6</v>
      </c>
      <c r="M34" s="33">
        <v>2005</v>
      </c>
      <c r="N34" s="71">
        <v>29.8</v>
      </c>
      <c r="P34" s="33">
        <v>1986</v>
      </c>
      <c r="Q34" s="34">
        <v>18</v>
      </c>
      <c r="R34" s="34">
        <v>15</v>
      </c>
      <c r="S34" s="71">
        <v>5</v>
      </c>
    </row>
    <row r="35" spans="1:19" ht="15.75" thickBot="1">
      <c r="A35" s="52">
        <v>31</v>
      </c>
      <c r="B35" s="53">
        <v>2.9025641025641025</v>
      </c>
      <c r="C35" s="53">
        <v>53</v>
      </c>
      <c r="D35" s="59">
        <v>2010</v>
      </c>
      <c r="E35" s="64">
        <v>17</v>
      </c>
      <c r="G35" s="120">
        <v>2006</v>
      </c>
      <c r="H35" s="127">
        <v>188.39999999999995</v>
      </c>
      <c r="I35" s="122">
        <v>31</v>
      </c>
      <c r="J35" s="100">
        <v>2009</v>
      </c>
      <c r="K35" s="105">
        <v>51</v>
      </c>
      <c r="M35" s="33">
        <v>2006</v>
      </c>
      <c r="N35" s="71">
        <v>65</v>
      </c>
      <c r="P35" s="33">
        <v>1985</v>
      </c>
      <c r="Q35" s="34">
        <v>17</v>
      </c>
      <c r="R35" s="34">
        <v>14</v>
      </c>
      <c r="S35" s="70">
        <v>9</v>
      </c>
    </row>
    <row r="36" spans="1:19" ht="15">
      <c r="A36" s="43" t="s">
        <v>32</v>
      </c>
      <c r="B36" s="50">
        <v>19.697435897435895</v>
      </c>
      <c r="C36" s="50">
        <v>120.30000000000001</v>
      </c>
      <c r="D36" s="54">
        <v>1977</v>
      </c>
      <c r="E36" s="63"/>
      <c r="G36" s="120">
        <v>2007</v>
      </c>
      <c r="H36" s="127">
        <v>62.5</v>
      </c>
      <c r="I36" s="122">
        <v>32</v>
      </c>
      <c r="J36" s="100">
        <v>1993</v>
      </c>
      <c r="K36" s="105">
        <v>50.300000000000004</v>
      </c>
      <c r="M36" s="33">
        <v>2007</v>
      </c>
      <c r="N36" s="71">
        <v>29</v>
      </c>
      <c r="P36" s="33">
        <v>1984</v>
      </c>
      <c r="Q36" s="34">
        <v>13</v>
      </c>
      <c r="R36" s="34">
        <v>9</v>
      </c>
      <c r="S36" s="71">
        <v>2</v>
      </c>
    </row>
    <row r="37" spans="1:19" ht="15">
      <c r="A37" s="52">
        <v>2</v>
      </c>
      <c r="B37" s="53">
        <v>18.95384615384615</v>
      </c>
      <c r="C37" s="53">
        <v>147.19999999999999</v>
      </c>
      <c r="D37" s="54">
        <v>1985</v>
      </c>
      <c r="E37" s="64"/>
      <c r="G37" s="120">
        <v>2008</v>
      </c>
      <c r="H37" s="127">
        <v>107.6</v>
      </c>
      <c r="I37" s="122">
        <v>33</v>
      </c>
      <c r="J37" s="100">
        <v>1998</v>
      </c>
      <c r="K37" s="105">
        <v>49.600000000000009</v>
      </c>
      <c r="M37" s="33">
        <v>2008</v>
      </c>
      <c r="N37" s="71">
        <v>43.8</v>
      </c>
      <c r="P37" s="33">
        <v>1983</v>
      </c>
      <c r="Q37" s="34">
        <v>9</v>
      </c>
      <c r="R37" s="34">
        <v>7</v>
      </c>
      <c r="S37" s="71">
        <v>1</v>
      </c>
    </row>
    <row r="38" spans="1:19" ht="15">
      <c r="A38" s="52">
        <v>3</v>
      </c>
      <c r="B38" s="53">
        <v>14.343589743589742</v>
      </c>
      <c r="C38" s="53">
        <v>76.900000000000006</v>
      </c>
      <c r="D38" s="54">
        <v>1980</v>
      </c>
      <c r="E38" s="64"/>
      <c r="G38" s="120">
        <v>2009</v>
      </c>
      <c r="H38" s="127">
        <v>51</v>
      </c>
      <c r="I38" s="122">
        <v>34</v>
      </c>
      <c r="J38" s="100">
        <v>1990</v>
      </c>
      <c r="K38" s="105">
        <v>45.9</v>
      </c>
      <c r="M38" s="33">
        <v>2009</v>
      </c>
      <c r="N38" s="71">
        <v>18.600000000000001</v>
      </c>
      <c r="P38" s="33">
        <v>1982</v>
      </c>
      <c r="Q38" s="34">
        <v>14</v>
      </c>
      <c r="R38" s="34">
        <v>12</v>
      </c>
      <c r="S38" s="71">
        <v>3</v>
      </c>
    </row>
    <row r="39" spans="1:19" ht="15">
      <c r="A39" s="52">
        <v>4</v>
      </c>
      <c r="B39" s="53">
        <v>13.905128205128207</v>
      </c>
      <c r="C39" s="53">
        <v>56.2</v>
      </c>
      <c r="D39" s="54">
        <v>1977</v>
      </c>
      <c r="E39" s="64"/>
      <c r="G39" s="120">
        <v>2010</v>
      </c>
      <c r="H39" s="127">
        <v>130.10000000000002</v>
      </c>
      <c r="I39" s="122">
        <v>35</v>
      </c>
      <c r="J39" s="100">
        <v>2000</v>
      </c>
      <c r="K39" s="105">
        <v>39.800000000000004</v>
      </c>
      <c r="M39" s="33">
        <v>2010</v>
      </c>
      <c r="N39" s="71">
        <v>53</v>
      </c>
      <c r="P39" s="33">
        <v>1981</v>
      </c>
      <c r="Q39" s="34">
        <v>12</v>
      </c>
      <c r="R39" s="34">
        <v>10</v>
      </c>
      <c r="S39" s="71">
        <v>1</v>
      </c>
    </row>
    <row r="40" spans="1:19" ht="15">
      <c r="A40" s="52">
        <v>5</v>
      </c>
      <c r="B40" s="53">
        <v>10.712820512820514</v>
      </c>
      <c r="C40" s="53">
        <v>49.300000000000004</v>
      </c>
      <c r="D40" s="54">
        <v>2014</v>
      </c>
      <c r="E40" s="64"/>
      <c r="G40" s="120">
        <v>2011</v>
      </c>
      <c r="H40" s="127">
        <v>77.5</v>
      </c>
      <c r="I40" s="122">
        <v>36</v>
      </c>
      <c r="J40" s="100">
        <v>2004</v>
      </c>
      <c r="K40" s="105">
        <v>38</v>
      </c>
      <c r="M40" s="33">
        <v>2011</v>
      </c>
      <c r="N40" s="71">
        <v>36.700000000000003</v>
      </c>
      <c r="P40" s="33">
        <v>1980</v>
      </c>
      <c r="Q40" s="34">
        <v>16</v>
      </c>
      <c r="R40" s="34">
        <v>10</v>
      </c>
      <c r="S40" s="71">
        <v>3</v>
      </c>
    </row>
    <row r="41" spans="1:19" ht="15.75" thickBot="1">
      <c r="A41" s="55">
        <v>6</v>
      </c>
      <c r="B41" s="53">
        <v>15.117948717948716</v>
      </c>
      <c r="C41" s="53">
        <v>83.9</v>
      </c>
      <c r="D41" s="54">
        <v>2010</v>
      </c>
      <c r="E41" s="64"/>
      <c r="G41" s="120">
        <v>2012</v>
      </c>
      <c r="H41" s="127">
        <v>32.5</v>
      </c>
      <c r="I41" s="122">
        <v>37</v>
      </c>
      <c r="J41" s="100">
        <v>1983</v>
      </c>
      <c r="K41" s="105">
        <v>37.600000000000009</v>
      </c>
      <c r="M41" s="33">
        <v>2012</v>
      </c>
      <c r="N41" s="71">
        <v>9.5</v>
      </c>
      <c r="P41" s="33">
        <v>1979</v>
      </c>
      <c r="Q41" s="34">
        <v>11</v>
      </c>
      <c r="R41" s="34">
        <v>8</v>
      </c>
      <c r="S41" s="71">
        <v>2</v>
      </c>
    </row>
    <row r="42" spans="1:19" ht="15">
      <c r="A42" s="60" t="s">
        <v>33</v>
      </c>
      <c r="B42" s="50">
        <v>38.651282051282045</v>
      </c>
      <c r="C42" s="50">
        <v>177.9</v>
      </c>
      <c r="D42" s="51">
        <v>1985</v>
      </c>
      <c r="E42" s="63"/>
      <c r="G42" s="120">
        <v>2013</v>
      </c>
      <c r="H42" s="127">
        <v>62.499999999999986</v>
      </c>
      <c r="I42" s="122">
        <v>38</v>
      </c>
      <c r="J42" s="132">
        <v>2012</v>
      </c>
      <c r="K42" s="140">
        <v>32.5</v>
      </c>
      <c r="M42" s="33">
        <v>2013</v>
      </c>
      <c r="N42" s="71">
        <v>21.4</v>
      </c>
      <c r="P42" s="33">
        <v>1978</v>
      </c>
      <c r="Q42" s="34">
        <v>18</v>
      </c>
      <c r="R42" s="34">
        <v>14</v>
      </c>
      <c r="S42" s="71">
        <v>2</v>
      </c>
    </row>
    <row r="43" spans="1:19" ht="15">
      <c r="A43" s="52">
        <v>2</v>
      </c>
      <c r="B43" s="53">
        <v>28.248717948717943</v>
      </c>
      <c r="C43" s="53">
        <v>91.4</v>
      </c>
      <c r="D43" s="54">
        <v>2015</v>
      </c>
      <c r="E43" s="66"/>
      <c r="G43" s="120">
        <v>2014</v>
      </c>
      <c r="H43" s="127">
        <v>113.20000000000002</v>
      </c>
      <c r="I43" s="122">
        <v>39</v>
      </c>
      <c r="J43" s="132">
        <v>2003</v>
      </c>
      <c r="K43" s="140">
        <v>17.099999999999998</v>
      </c>
      <c r="M43" s="33">
        <v>2014</v>
      </c>
      <c r="N43" s="71">
        <v>28.1</v>
      </c>
      <c r="P43" s="33">
        <v>1977</v>
      </c>
      <c r="Q43" s="34">
        <v>14</v>
      </c>
      <c r="R43" s="34">
        <v>11</v>
      </c>
      <c r="S43" s="71">
        <v>8</v>
      </c>
    </row>
    <row r="44" spans="1:19" ht="15.75" thickBot="1">
      <c r="A44" s="52">
        <v>3</v>
      </c>
      <c r="B44" s="56">
        <v>25.830769230769235</v>
      </c>
      <c r="C44" s="56">
        <v>87.6</v>
      </c>
      <c r="D44" s="57">
        <v>2010</v>
      </c>
      <c r="E44" s="67"/>
      <c r="G44" s="123">
        <v>2015</v>
      </c>
      <c r="H44" s="128">
        <v>92.5</v>
      </c>
      <c r="I44" s="125">
        <v>40</v>
      </c>
      <c r="J44" s="134">
        <v>1992</v>
      </c>
      <c r="K44" s="83">
        <v>11</v>
      </c>
      <c r="M44" s="33">
        <v>2015</v>
      </c>
      <c r="N44" s="71">
        <v>28.1</v>
      </c>
      <c r="P44" s="36">
        <v>1976</v>
      </c>
      <c r="Q44" s="37">
        <v>12</v>
      </c>
      <c r="R44" s="37">
        <v>10</v>
      </c>
      <c r="S44" s="42">
        <v>1</v>
      </c>
    </row>
    <row r="45" spans="1:19" ht="15.75" thickBot="1">
      <c r="A45" s="68" t="s">
        <v>34</v>
      </c>
      <c r="B45" s="56">
        <v>90.41249999999998</v>
      </c>
      <c r="C45" s="56">
        <v>261</v>
      </c>
      <c r="D45" s="57">
        <v>1977</v>
      </c>
      <c r="E45" s="69"/>
      <c r="G45" s="108"/>
      <c r="H45" s="108"/>
      <c r="I45" s="108"/>
      <c r="J45" s="115" t="s">
        <v>9</v>
      </c>
      <c r="K45" s="116">
        <f>AVERAGE(K5:K44)</f>
        <v>90.412500000000009</v>
      </c>
      <c r="M45" t="s">
        <v>42</v>
      </c>
      <c r="N45">
        <f>MAX(N6:N44)</f>
        <v>65</v>
      </c>
      <c r="P45" s="30" t="s">
        <v>9</v>
      </c>
      <c r="Q45" s="78">
        <f>AVERAGE(Q6:Q44)</f>
        <v>13.743589743589743</v>
      </c>
      <c r="R45" s="78">
        <f>AVERAGE(R6:R44)</f>
        <v>9.7435897435897427</v>
      </c>
      <c r="S45" s="41">
        <f>AVERAGE(S6:S44)</f>
        <v>2.4102564102564101</v>
      </c>
    </row>
    <row r="46" spans="1:19">
      <c r="A46" t="s">
        <v>77</v>
      </c>
      <c r="B46" s="77"/>
      <c r="C46" s="77">
        <f>MAX(C5:C35)</f>
        <v>65</v>
      </c>
      <c r="D46" s="106">
        <v>38937</v>
      </c>
      <c r="J46" t="s">
        <v>20</v>
      </c>
      <c r="K46" s="1">
        <f>STDEV(K5:K44)</f>
        <v>53.739992210834089</v>
      </c>
      <c r="P46" s="79" t="s">
        <v>42</v>
      </c>
      <c r="Q46" s="80">
        <f>MAX(Q5:Q44)</f>
        <v>23</v>
      </c>
      <c r="R46" s="80">
        <f>MAX(R5:R44)</f>
        <v>17</v>
      </c>
      <c r="S46" s="70">
        <f>MAX(S5:S44)</f>
        <v>9</v>
      </c>
    </row>
    <row r="47" spans="1:19" ht="13.5" thickBot="1">
      <c r="B47" s="77"/>
      <c r="I47" t="s">
        <v>21</v>
      </c>
      <c r="K47" s="28">
        <f>K45+K46</f>
        <v>144.15249221083411</v>
      </c>
      <c r="P47" s="81" t="s">
        <v>43</v>
      </c>
      <c r="Q47" s="82">
        <f>MIN(Q5:Q44)</f>
        <v>7</v>
      </c>
      <c r="R47" s="82">
        <f>MIN(R5:R44)</f>
        <v>3</v>
      </c>
      <c r="S47" s="83">
        <f>MIN(S5:S44)</f>
        <v>0</v>
      </c>
    </row>
    <row r="48" spans="1:19">
      <c r="B48" s="77"/>
      <c r="I48" t="s">
        <v>22</v>
      </c>
      <c r="K48" s="29">
        <f>K45-K46</f>
        <v>36.67250778916592</v>
      </c>
    </row>
  </sheetData>
  <sortState ref="M5:N44">
    <sortCondition ref="M5:M44"/>
  </sortState>
  <mergeCells count="1">
    <mergeCell ref="B2:E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86"/>
  <sheetViews>
    <sheetView workbookViewId="0">
      <selection activeCell="J4" sqref="J4:K43"/>
    </sheetView>
  </sheetViews>
  <sheetFormatPr defaultRowHeight="12.75"/>
  <cols>
    <col min="9" max="9" width="9.140625" style="1"/>
    <col min="15" max="15" width="9.140625" style="1"/>
  </cols>
  <sheetData>
    <row r="1" spans="1:36">
      <c r="A1" t="s">
        <v>5</v>
      </c>
      <c r="H1" t="s">
        <v>47</v>
      </c>
      <c r="N1" t="s">
        <v>48</v>
      </c>
      <c r="T1" t="s">
        <v>50</v>
      </c>
      <c r="Z1" t="s">
        <v>59</v>
      </c>
      <c r="AE1" t="s">
        <v>74</v>
      </c>
      <c r="AF1" t="s">
        <v>75</v>
      </c>
    </row>
    <row r="2" spans="1:36">
      <c r="A2" t="s">
        <v>44</v>
      </c>
      <c r="E2" t="s">
        <v>46</v>
      </c>
      <c r="H2" t="s">
        <v>45</v>
      </c>
      <c r="N2" t="s">
        <v>49</v>
      </c>
      <c r="T2" t="s">
        <v>51</v>
      </c>
      <c r="Z2" t="s">
        <v>60</v>
      </c>
    </row>
    <row r="3" spans="1:36">
      <c r="A3" s="111" t="s">
        <v>0</v>
      </c>
      <c r="B3" s="111" t="s">
        <v>1</v>
      </c>
      <c r="C3" s="111" t="s">
        <v>2</v>
      </c>
      <c r="D3" s="111" t="s">
        <v>3</v>
      </c>
      <c r="E3" s="111" t="s">
        <v>4</v>
      </c>
      <c r="F3" s="111" t="s">
        <v>79</v>
      </c>
      <c r="G3" s="111"/>
      <c r="H3" s="111" t="s">
        <v>0</v>
      </c>
      <c r="I3" s="112" t="s">
        <v>56</v>
      </c>
      <c r="J3" s="111" t="s">
        <v>2</v>
      </c>
      <c r="K3" s="111" t="s">
        <v>3</v>
      </c>
      <c r="L3" s="111" t="s">
        <v>4</v>
      </c>
      <c r="M3" s="111"/>
      <c r="N3" s="111" t="s">
        <v>0</v>
      </c>
      <c r="O3" s="112" t="s">
        <v>1</v>
      </c>
      <c r="P3" s="111" t="s">
        <v>2</v>
      </c>
      <c r="Q3" s="111" t="s">
        <v>3</v>
      </c>
      <c r="R3" s="111" t="s">
        <v>4</v>
      </c>
      <c r="S3" s="111"/>
      <c r="T3" s="111" t="s">
        <v>0</v>
      </c>
      <c r="U3" s="111" t="s">
        <v>57</v>
      </c>
      <c r="V3" s="111" t="s">
        <v>58</v>
      </c>
      <c r="W3" s="111" t="s">
        <v>4</v>
      </c>
      <c r="X3" s="111" t="s">
        <v>88</v>
      </c>
      <c r="Y3" s="111"/>
      <c r="Z3" s="111"/>
      <c r="AA3" s="111" t="s">
        <v>73</v>
      </c>
      <c r="AB3" s="111" t="s">
        <v>4</v>
      </c>
      <c r="AC3" t="s">
        <v>89</v>
      </c>
      <c r="AD3" s="111"/>
      <c r="AE3" s="111"/>
      <c r="AF3" s="111" t="s">
        <v>82</v>
      </c>
      <c r="AG3" s="111" t="s">
        <v>83</v>
      </c>
      <c r="AH3" s="111" t="s">
        <v>101</v>
      </c>
      <c r="AI3" s="111" t="s">
        <v>102</v>
      </c>
      <c r="AJ3" s="111"/>
    </row>
    <row r="4" spans="1:36">
      <c r="A4">
        <v>1976</v>
      </c>
      <c r="B4" s="1">
        <v>13.948387096774193</v>
      </c>
      <c r="C4" s="1">
        <v>19</v>
      </c>
      <c r="D4" s="1">
        <v>10.8</v>
      </c>
      <c r="E4" s="1">
        <v>17.5</v>
      </c>
      <c r="F4" s="1">
        <v>16.8</v>
      </c>
      <c r="H4">
        <v>1976</v>
      </c>
      <c r="I4" s="1">
        <v>20.490322580645159</v>
      </c>
      <c r="J4">
        <v>26.5</v>
      </c>
      <c r="K4">
        <v>14.6</v>
      </c>
      <c r="L4">
        <v>23.9</v>
      </c>
      <c r="N4">
        <v>1976</v>
      </c>
      <c r="O4" s="1">
        <v>5.467741935483871</v>
      </c>
      <c r="P4">
        <v>12.5</v>
      </c>
      <c r="Q4">
        <v>-0.9</v>
      </c>
      <c r="R4">
        <v>9.5</v>
      </c>
      <c r="T4">
        <v>1976</v>
      </c>
      <c r="U4">
        <v>59.800000000000004</v>
      </c>
      <c r="V4">
        <v>16.2</v>
      </c>
      <c r="W4">
        <v>90.4</v>
      </c>
      <c r="X4">
        <v>114</v>
      </c>
      <c r="Z4" t="s">
        <v>61</v>
      </c>
      <c r="AA4" s="1">
        <v>16.221935483870965</v>
      </c>
      <c r="AB4">
        <v>17.5</v>
      </c>
      <c r="AC4">
        <v>16.8</v>
      </c>
      <c r="AE4">
        <v>1976</v>
      </c>
      <c r="AF4">
        <v>13</v>
      </c>
      <c r="AG4">
        <v>3</v>
      </c>
      <c r="AH4" s="1">
        <v>13.1</v>
      </c>
      <c r="AI4" s="1">
        <v>3.3</v>
      </c>
    </row>
    <row r="5" spans="1:36">
      <c r="A5">
        <v>1977</v>
      </c>
      <c r="B5" s="1">
        <v>16.035483870967738</v>
      </c>
      <c r="C5" s="1">
        <v>20.2</v>
      </c>
      <c r="D5" s="1">
        <v>11</v>
      </c>
      <c r="E5">
        <v>17.5</v>
      </c>
      <c r="F5">
        <v>16.8</v>
      </c>
      <c r="H5">
        <v>1977</v>
      </c>
      <c r="I5" s="1">
        <v>21.045161290322579</v>
      </c>
      <c r="J5">
        <v>28.2</v>
      </c>
      <c r="K5">
        <v>13</v>
      </c>
      <c r="L5">
        <v>23.9</v>
      </c>
      <c r="N5">
        <v>1977</v>
      </c>
      <c r="O5" s="1">
        <v>10.422580645161293</v>
      </c>
      <c r="P5">
        <v>14.6</v>
      </c>
      <c r="Q5">
        <v>4</v>
      </c>
      <c r="R5">
        <v>9.5</v>
      </c>
      <c r="T5">
        <v>1977</v>
      </c>
      <c r="U5">
        <v>261</v>
      </c>
      <c r="V5">
        <v>59.2</v>
      </c>
      <c r="W5">
        <v>90.4</v>
      </c>
      <c r="X5">
        <v>114</v>
      </c>
      <c r="Z5" t="s">
        <v>62</v>
      </c>
      <c r="AA5" s="1">
        <v>17.763629032258063</v>
      </c>
      <c r="AB5">
        <v>17.5</v>
      </c>
      <c r="AC5">
        <v>16.8</v>
      </c>
      <c r="AE5">
        <v>1977</v>
      </c>
      <c r="AF5">
        <v>7</v>
      </c>
      <c r="AG5">
        <v>0</v>
      </c>
      <c r="AH5" s="1">
        <v>13.1</v>
      </c>
      <c r="AI5" s="1">
        <v>3.3</v>
      </c>
    </row>
    <row r="6" spans="1:36">
      <c r="A6">
        <v>1978</v>
      </c>
      <c r="B6" s="1">
        <v>15.241935483870968</v>
      </c>
      <c r="C6" s="1">
        <v>23.5</v>
      </c>
      <c r="D6" s="1">
        <v>9.1999999999999993</v>
      </c>
      <c r="E6">
        <v>17.5</v>
      </c>
      <c r="F6">
        <v>16.8</v>
      </c>
      <c r="H6">
        <v>1978</v>
      </c>
      <c r="I6" s="1">
        <v>20.922580645161293</v>
      </c>
      <c r="J6">
        <v>28.5</v>
      </c>
      <c r="K6">
        <v>14.2</v>
      </c>
      <c r="L6">
        <v>23.9</v>
      </c>
      <c r="N6">
        <v>1978</v>
      </c>
      <c r="O6" s="1">
        <v>7.9161290322580644</v>
      </c>
      <c r="P6">
        <v>20.100000000000001</v>
      </c>
      <c r="Q6">
        <v>0.4</v>
      </c>
      <c r="R6">
        <v>9.5</v>
      </c>
      <c r="T6">
        <v>1978</v>
      </c>
      <c r="U6">
        <v>83.3</v>
      </c>
      <c r="V6">
        <v>27.4</v>
      </c>
      <c r="W6">
        <v>90.4</v>
      </c>
      <c r="X6">
        <v>114</v>
      </c>
      <c r="Z6" t="s">
        <v>63</v>
      </c>
      <c r="AA6" s="1">
        <v>17.892419354838712</v>
      </c>
      <c r="AB6">
        <v>17.5</v>
      </c>
      <c r="AC6">
        <v>16.8</v>
      </c>
      <c r="AE6">
        <v>1978</v>
      </c>
      <c r="AF6">
        <v>6</v>
      </c>
      <c r="AG6">
        <v>0</v>
      </c>
      <c r="AH6" s="1">
        <v>13.1</v>
      </c>
      <c r="AI6" s="1">
        <v>3.3</v>
      </c>
    </row>
    <row r="7" spans="1:36">
      <c r="A7">
        <v>1979</v>
      </c>
      <c r="B7" s="1">
        <v>16.158064516129031</v>
      </c>
      <c r="C7" s="1">
        <v>22.5</v>
      </c>
      <c r="D7" s="1">
        <v>11.8</v>
      </c>
      <c r="E7">
        <v>17.5</v>
      </c>
      <c r="F7">
        <v>16.8</v>
      </c>
      <c r="H7">
        <v>1979</v>
      </c>
      <c r="I7" s="1">
        <v>21.651612903225807</v>
      </c>
      <c r="J7">
        <v>29.7</v>
      </c>
      <c r="K7">
        <v>14.6</v>
      </c>
      <c r="L7">
        <v>23.9</v>
      </c>
      <c r="N7">
        <v>1979</v>
      </c>
      <c r="O7" s="1">
        <v>8.3677419354838705</v>
      </c>
      <c r="P7">
        <v>17.100000000000001</v>
      </c>
      <c r="Q7">
        <v>2.6</v>
      </c>
      <c r="R7">
        <v>9.5</v>
      </c>
      <c r="T7">
        <v>1979</v>
      </c>
      <c r="U7">
        <v>78.3</v>
      </c>
      <c r="V7">
        <v>22</v>
      </c>
      <c r="W7">
        <v>90.4</v>
      </c>
      <c r="X7">
        <v>114</v>
      </c>
      <c r="Z7" t="s">
        <v>64</v>
      </c>
      <c r="AA7" s="1">
        <v>18.283064516129034</v>
      </c>
      <c r="AB7">
        <v>17.5</v>
      </c>
      <c r="AC7">
        <v>16.8</v>
      </c>
      <c r="AE7">
        <v>1979</v>
      </c>
      <c r="AF7">
        <v>3</v>
      </c>
      <c r="AG7">
        <v>0</v>
      </c>
      <c r="AH7" s="1">
        <v>13.1</v>
      </c>
      <c r="AI7" s="1">
        <v>3.3</v>
      </c>
    </row>
    <row r="8" spans="1:36">
      <c r="A8">
        <v>1980</v>
      </c>
      <c r="B8" s="1">
        <v>15.958064516129031</v>
      </c>
      <c r="C8" s="1">
        <v>23.8</v>
      </c>
      <c r="D8" s="1">
        <v>9.6999999999999993</v>
      </c>
      <c r="E8">
        <v>17.5</v>
      </c>
      <c r="F8">
        <v>16.8</v>
      </c>
      <c r="H8">
        <v>1980</v>
      </c>
      <c r="I8" s="1">
        <v>21.545161290322582</v>
      </c>
      <c r="J8">
        <v>30.2</v>
      </c>
      <c r="K8">
        <v>14.8</v>
      </c>
      <c r="L8">
        <v>23.9</v>
      </c>
      <c r="N8">
        <v>1980</v>
      </c>
      <c r="O8" s="1">
        <v>8.9838709677419359</v>
      </c>
      <c r="P8">
        <v>18</v>
      </c>
      <c r="Q8">
        <v>0.7</v>
      </c>
      <c r="R8">
        <v>9.5</v>
      </c>
      <c r="T8">
        <v>1980</v>
      </c>
      <c r="U8">
        <v>138.5</v>
      </c>
      <c r="V8">
        <v>38.700000000000003</v>
      </c>
      <c r="W8">
        <v>90.4</v>
      </c>
      <c r="X8">
        <v>114</v>
      </c>
      <c r="AA8" s="1"/>
      <c r="AB8" s="1"/>
      <c r="AE8">
        <v>1980</v>
      </c>
      <c r="AF8">
        <v>1</v>
      </c>
      <c r="AG8">
        <v>0</v>
      </c>
      <c r="AH8" s="1">
        <v>13.1</v>
      </c>
      <c r="AI8" s="1">
        <v>3.3</v>
      </c>
    </row>
    <row r="9" spans="1:36">
      <c r="A9">
        <v>1981</v>
      </c>
      <c r="B9" s="1">
        <v>16.516129032258061</v>
      </c>
      <c r="C9" s="1">
        <v>23.8</v>
      </c>
      <c r="D9" s="1">
        <v>10.4</v>
      </c>
      <c r="E9">
        <v>17.5</v>
      </c>
      <c r="F9">
        <v>16.8</v>
      </c>
      <c r="H9">
        <v>1981</v>
      </c>
      <c r="I9" s="1">
        <v>22.148387096774194</v>
      </c>
      <c r="J9">
        <v>29.2</v>
      </c>
      <c r="K9">
        <v>13.8</v>
      </c>
      <c r="L9">
        <v>23.9</v>
      </c>
      <c r="N9">
        <v>1981</v>
      </c>
      <c r="O9" s="1">
        <v>9.009677419354837</v>
      </c>
      <c r="P9">
        <v>16</v>
      </c>
      <c r="Q9">
        <v>1.5</v>
      </c>
      <c r="R9">
        <v>9.5</v>
      </c>
      <c r="T9">
        <v>1981</v>
      </c>
      <c r="U9">
        <v>65.199999999999989</v>
      </c>
      <c r="V9">
        <v>13.2</v>
      </c>
      <c r="W9">
        <v>90.4</v>
      </c>
      <c r="X9">
        <v>114</v>
      </c>
      <c r="Z9" t="s">
        <v>65</v>
      </c>
      <c r="AA9" s="1">
        <v>15.46838709677419</v>
      </c>
      <c r="AB9">
        <v>17.5</v>
      </c>
      <c r="AC9">
        <v>16.8</v>
      </c>
      <c r="AE9">
        <v>1981</v>
      </c>
      <c r="AF9">
        <v>9</v>
      </c>
      <c r="AG9">
        <v>0</v>
      </c>
      <c r="AH9" s="1">
        <v>13.1</v>
      </c>
      <c r="AI9" s="1">
        <v>3.3</v>
      </c>
    </row>
    <row r="10" spans="1:36">
      <c r="A10">
        <v>1982</v>
      </c>
      <c r="B10" s="1">
        <v>17.580645161290324</v>
      </c>
      <c r="C10" s="1">
        <v>22.9</v>
      </c>
      <c r="D10" s="1">
        <v>12.8</v>
      </c>
      <c r="E10">
        <v>17.5</v>
      </c>
      <c r="F10">
        <v>16.8</v>
      </c>
      <c r="H10">
        <v>1982</v>
      </c>
      <c r="I10" s="1">
        <v>24.096774193548391</v>
      </c>
      <c r="J10">
        <v>29.6</v>
      </c>
      <c r="K10">
        <v>17.5</v>
      </c>
      <c r="L10">
        <v>23.9</v>
      </c>
      <c r="N10">
        <v>1982</v>
      </c>
      <c r="O10" s="1">
        <v>9.9193548387096779</v>
      </c>
      <c r="P10">
        <v>16.7</v>
      </c>
      <c r="Q10">
        <v>4</v>
      </c>
      <c r="R10">
        <v>9.5</v>
      </c>
      <c r="T10">
        <v>1982</v>
      </c>
      <c r="U10">
        <v>104.2</v>
      </c>
      <c r="V10">
        <v>38</v>
      </c>
      <c r="W10">
        <v>90.4</v>
      </c>
      <c r="X10">
        <v>114</v>
      </c>
      <c r="Z10" t="s">
        <v>66</v>
      </c>
      <c r="AA10" s="1">
        <v>16.975483870967743</v>
      </c>
      <c r="AB10">
        <v>17.5</v>
      </c>
      <c r="AC10">
        <v>16.8</v>
      </c>
      <c r="AE10">
        <v>1982</v>
      </c>
      <c r="AF10">
        <v>10</v>
      </c>
      <c r="AG10">
        <v>0</v>
      </c>
      <c r="AH10" s="1">
        <v>13.1</v>
      </c>
      <c r="AI10" s="1">
        <v>3.3</v>
      </c>
    </row>
    <row r="11" spans="1:36">
      <c r="A11">
        <v>1983</v>
      </c>
      <c r="B11" s="1">
        <v>17.125806451612902</v>
      </c>
      <c r="C11" s="1">
        <v>25.3</v>
      </c>
      <c r="D11" s="1">
        <v>10.6</v>
      </c>
      <c r="E11">
        <v>17.5</v>
      </c>
      <c r="F11">
        <v>16.8</v>
      </c>
      <c r="H11">
        <v>1983</v>
      </c>
      <c r="I11" s="1">
        <v>23.37419354838709</v>
      </c>
      <c r="J11">
        <v>31</v>
      </c>
      <c r="K11">
        <v>13.8</v>
      </c>
      <c r="L11">
        <v>23.9</v>
      </c>
      <c r="N11">
        <v>1983</v>
      </c>
      <c r="O11" s="1">
        <v>7.6064516129032222</v>
      </c>
      <c r="P11">
        <v>15.5</v>
      </c>
      <c r="Q11">
        <v>1.2</v>
      </c>
      <c r="R11">
        <v>9.5</v>
      </c>
      <c r="T11">
        <v>1983</v>
      </c>
      <c r="U11">
        <v>37.600000000000009</v>
      </c>
      <c r="V11">
        <v>13</v>
      </c>
      <c r="W11">
        <v>90.4</v>
      </c>
      <c r="X11">
        <v>114</v>
      </c>
      <c r="Z11" t="s">
        <v>67</v>
      </c>
      <c r="AA11" s="1">
        <v>17.028387096774189</v>
      </c>
      <c r="AB11">
        <v>17.5</v>
      </c>
      <c r="AC11">
        <v>16.8</v>
      </c>
      <c r="AE11">
        <v>1983</v>
      </c>
      <c r="AF11">
        <v>19</v>
      </c>
      <c r="AG11">
        <v>3</v>
      </c>
      <c r="AH11" s="1">
        <v>13.1</v>
      </c>
      <c r="AI11" s="1">
        <v>3.3</v>
      </c>
    </row>
    <row r="12" spans="1:36">
      <c r="A12">
        <v>1984</v>
      </c>
      <c r="B12" s="1">
        <v>16.387096774193544</v>
      </c>
      <c r="C12" s="1">
        <v>22.2</v>
      </c>
      <c r="D12" s="1">
        <v>10.8</v>
      </c>
      <c r="E12">
        <v>17.5</v>
      </c>
      <c r="F12">
        <v>16.8</v>
      </c>
      <c r="H12">
        <v>1984</v>
      </c>
      <c r="I12" s="1">
        <v>22.41935483870968</v>
      </c>
      <c r="J12">
        <v>30.9</v>
      </c>
      <c r="K12">
        <v>16.5</v>
      </c>
      <c r="L12">
        <v>23.9</v>
      </c>
      <c r="N12">
        <v>1984</v>
      </c>
      <c r="O12" s="1">
        <v>7.1129032258064537</v>
      </c>
      <c r="P12">
        <v>14</v>
      </c>
      <c r="Q12">
        <v>-0.4</v>
      </c>
      <c r="R12">
        <v>9.5</v>
      </c>
      <c r="T12">
        <v>1984</v>
      </c>
      <c r="U12">
        <v>86.4</v>
      </c>
      <c r="V12">
        <v>36.700000000000003</v>
      </c>
      <c r="W12">
        <v>90.4</v>
      </c>
      <c r="X12">
        <v>114</v>
      </c>
      <c r="Z12" t="s">
        <v>68</v>
      </c>
      <c r="AA12" s="1">
        <v>18.498870967741929</v>
      </c>
      <c r="AB12">
        <v>17.5</v>
      </c>
      <c r="AC12">
        <v>16.8</v>
      </c>
      <c r="AE12">
        <v>1984</v>
      </c>
      <c r="AF12">
        <v>6</v>
      </c>
      <c r="AG12">
        <v>3</v>
      </c>
      <c r="AH12" s="1">
        <v>13.1</v>
      </c>
      <c r="AI12" s="1">
        <v>3.3</v>
      </c>
    </row>
    <row r="13" spans="1:36">
      <c r="A13">
        <v>1985</v>
      </c>
      <c r="B13" s="1">
        <v>17.267741935483869</v>
      </c>
      <c r="C13" s="1">
        <v>25.3</v>
      </c>
      <c r="D13" s="1">
        <v>10.3</v>
      </c>
      <c r="E13">
        <v>17.5</v>
      </c>
      <c r="F13">
        <v>16.8</v>
      </c>
      <c r="H13">
        <v>1985</v>
      </c>
      <c r="I13" s="1">
        <v>23.006451612903231</v>
      </c>
      <c r="J13">
        <v>30.7</v>
      </c>
      <c r="K13">
        <v>12.1</v>
      </c>
      <c r="L13">
        <v>23.9</v>
      </c>
      <c r="N13">
        <v>1985</v>
      </c>
      <c r="O13" s="1">
        <v>9.9612903225806431</v>
      </c>
      <c r="P13">
        <v>19</v>
      </c>
      <c r="Q13">
        <v>4.3</v>
      </c>
      <c r="R13">
        <v>9.5</v>
      </c>
      <c r="T13">
        <v>1985</v>
      </c>
      <c r="U13">
        <v>236.2</v>
      </c>
      <c r="V13">
        <v>51.6</v>
      </c>
      <c r="W13">
        <v>90.4</v>
      </c>
      <c r="X13">
        <v>114</v>
      </c>
      <c r="Z13" t="s">
        <v>69</v>
      </c>
      <c r="AA13" s="1">
        <v>17.54032258064516</v>
      </c>
      <c r="AB13">
        <v>17.5</v>
      </c>
      <c r="AC13">
        <v>16.8</v>
      </c>
      <c r="AE13">
        <v>1985</v>
      </c>
      <c r="AF13">
        <v>11</v>
      </c>
      <c r="AG13">
        <v>1</v>
      </c>
      <c r="AH13" s="1">
        <v>13.1</v>
      </c>
      <c r="AI13" s="1">
        <v>3.3</v>
      </c>
    </row>
    <row r="14" spans="1:36">
      <c r="A14">
        <v>1986</v>
      </c>
      <c r="B14" s="1">
        <v>16.625806451612902</v>
      </c>
      <c r="C14" s="1">
        <v>26.1</v>
      </c>
      <c r="D14" s="1">
        <v>9.1999999999999993</v>
      </c>
      <c r="E14">
        <v>17.5</v>
      </c>
      <c r="F14">
        <v>16.8</v>
      </c>
      <c r="H14">
        <v>1986</v>
      </c>
      <c r="I14" s="1">
        <v>22.619354838709683</v>
      </c>
      <c r="J14">
        <v>29.7</v>
      </c>
      <c r="K14">
        <v>14.6</v>
      </c>
      <c r="L14">
        <v>23.9</v>
      </c>
      <c r="N14">
        <v>1986</v>
      </c>
      <c r="O14" s="1">
        <v>10.112903225806448</v>
      </c>
      <c r="P14">
        <v>17.5</v>
      </c>
      <c r="Q14">
        <v>1.7</v>
      </c>
      <c r="R14">
        <v>9.5</v>
      </c>
      <c r="T14">
        <v>1986</v>
      </c>
      <c r="U14">
        <v>150.00000000000003</v>
      </c>
      <c r="V14">
        <v>39</v>
      </c>
      <c r="W14">
        <v>90.4</v>
      </c>
      <c r="X14">
        <v>114</v>
      </c>
      <c r="Z14" t="s">
        <v>70</v>
      </c>
      <c r="AA14" s="1">
        <v>18.244516129032259</v>
      </c>
      <c r="AB14">
        <v>17.5</v>
      </c>
      <c r="AC14">
        <v>16.8</v>
      </c>
      <c r="AE14">
        <v>1986</v>
      </c>
      <c r="AF14">
        <v>11</v>
      </c>
      <c r="AG14">
        <v>1</v>
      </c>
      <c r="AH14" s="1">
        <v>13.1</v>
      </c>
      <c r="AI14" s="1">
        <v>3.3</v>
      </c>
    </row>
    <row r="15" spans="1:36">
      <c r="A15">
        <v>1987</v>
      </c>
      <c r="B15" s="1">
        <v>15.770967741935481</v>
      </c>
      <c r="C15" s="1">
        <v>24.4</v>
      </c>
      <c r="D15" s="1">
        <v>9.9</v>
      </c>
      <c r="E15">
        <v>17.5</v>
      </c>
      <c r="F15">
        <v>16.8</v>
      </c>
      <c r="H15">
        <v>1987</v>
      </c>
      <c r="I15" s="1">
        <v>21.045161290322579</v>
      </c>
      <c r="J15">
        <v>28.7</v>
      </c>
      <c r="K15">
        <v>14.2</v>
      </c>
      <c r="L15">
        <v>23.9</v>
      </c>
      <c r="N15">
        <v>1987</v>
      </c>
      <c r="O15" s="1">
        <v>9.0419354838709687</v>
      </c>
      <c r="P15">
        <v>20.100000000000001</v>
      </c>
      <c r="Q15">
        <v>-0.7</v>
      </c>
      <c r="R15">
        <v>9.5</v>
      </c>
      <c r="T15">
        <v>1987</v>
      </c>
      <c r="U15">
        <v>56.6</v>
      </c>
      <c r="V15">
        <v>17.399999999999999</v>
      </c>
      <c r="W15">
        <v>90.4</v>
      </c>
      <c r="X15">
        <v>114</v>
      </c>
      <c r="Z15" t="s">
        <v>71</v>
      </c>
      <c r="AA15" s="1">
        <v>18.022419354838711</v>
      </c>
      <c r="AB15">
        <v>17.5</v>
      </c>
      <c r="AC15">
        <v>16.8</v>
      </c>
      <c r="AE15">
        <v>1987</v>
      </c>
      <c r="AF15">
        <v>14</v>
      </c>
      <c r="AG15">
        <v>2</v>
      </c>
      <c r="AH15" s="1">
        <v>13.1</v>
      </c>
      <c r="AI15" s="1">
        <v>3.3</v>
      </c>
    </row>
    <row r="16" spans="1:36">
      <c r="A16">
        <v>1988</v>
      </c>
      <c r="B16" s="1">
        <v>17.864516129032257</v>
      </c>
      <c r="C16" s="1">
        <v>25</v>
      </c>
      <c r="D16" s="1">
        <v>11.9</v>
      </c>
      <c r="E16">
        <v>17.5</v>
      </c>
      <c r="F16">
        <v>16.8</v>
      </c>
      <c r="H16">
        <v>1988</v>
      </c>
      <c r="I16" s="1">
        <v>24.345161290322586</v>
      </c>
      <c r="J16">
        <v>33.299999999999997</v>
      </c>
      <c r="K16">
        <v>14.2</v>
      </c>
      <c r="L16">
        <v>23.9</v>
      </c>
      <c r="N16">
        <v>1988</v>
      </c>
      <c r="O16" s="1">
        <v>9.3032258064516142</v>
      </c>
      <c r="P16">
        <v>15</v>
      </c>
      <c r="Q16">
        <v>3</v>
      </c>
      <c r="R16">
        <v>9.5</v>
      </c>
      <c r="T16">
        <v>1988</v>
      </c>
      <c r="U16">
        <v>60.7</v>
      </c>
      <c r="V16">
        <v>15.1</v>
      </c>
      <c r="W16">
        <v>90.4</v>
      </c>
      <c r="X16">
        <v>114</v>
      </c>
      <c r="Z16" t="s">
        <v>72</v>
      </c>
      <c r="AA16" s="1">
        <v>18.543709677419354</v>
      </c>
      <c r="AB16">
        <v>17.5</v>
      </c>
      <c r="AC16">
        <v>16.8</v>
      </c>
      <c r="AE16">
        <v>1988</v>
      </c>
      <c r="AF16">
        <v>16</v>
      </c>
      <c r="AG16">
        <v>3</v>
      </c>
      <c r="AH16" s="1">
        <v>13.1</v>
      </c>
      <c r="AI16" s="1">
        <v>3.3</v>
      </c>
    </row>
    <row r="17" spans="1:35">
      <c r="A17">
        <v>1989</v>
      </c>
      <c r="B17" s="1">
        <v>17.335483870967742</v>
      </c>
      <c r="C17" s="1">
        <v>25.9</v>
      </c>
      <c r="D17" s="1">
        <v>10.8</v>
      </c>
      <c r="E17">
        <v>17.5</v>
      </c>
      <c r="F17">
        <v>16.8</v>
      </c>
      <c r="H17">
        <v>1989</v>
      </c>
      <c r="I17" s="1">
        <v>22.774193548387096</v>
      </c>
      <c r="J17">
        <v>31.7</v>
      </c>
      <c r="K17">
        <v>11.6</v>
      </c>
      <c r="L17">
        <v>23.9</v>
      </c>
      <c r="N17">
        <v>1989</v>
      </c>
      <c r="O17" s="1">
        <v>8.9774193548387107</v>
      </c>
      <c r="P17">
        <v>16.5</v>
      </c>
      <c r="Q17">
        <v>4.8</v>
      </c>
      <c r="R17">
        <v>9.5</v>
      </c>
      <c r="T17">
        <v>1989</v>
      </c>
      <c r="U17">
        <v>109.69999999999999</v>
      </c>
      <c r="V17">
        <v>39.4</v>
      </c>
      <c r="W17">
        <v>90.4</v>
      </c>
      <c r="X17">
        <v>114</v>
      </c>
      <c r="AE17">
        <v>1989</v>
      </c>
      <c r="AF17">
        <v>11</v>
      </c>
      <c r="AG17">
        <v>3</v>
      </c>
      <c r="AH17" s="1">
        <v>13.1</v>
      </c>
      <c r="AI17" s="1">
        <v>3.3</v>
      </c>
    </row>
    <row r="18" spans="1:35">
      <c r="A18">
        <v>1990</v>
      </c>
      <c r="B18" s="1">
        <v>17.545161290322579</v>
      </c>
      <c r="C18" s="1">
        <v>24.7</v>
      </c>
      <c r="D18" s="1">
        <v>12.6</v>
      </c>
      <c r="E18">
        <v>17.5</v>
      </c>
      <c r="F18">
        <v>16.8</v>
      </c>
      <c r="H18">
        <v>1990</v>
      </c>
      <c r="I18" s="1">
        <v>24.77741935483871</v>
      </c>
      <c r="J18">
        <v>30.4</v>
      </c>
      <c r="K18">
        <v>17.3</v>
      </c>
      <c r="L18">
        <v>23.9</v>
      </c>
      <c r="N18">
        <v>1990</v>
      </c>
      <c r="O18" s="1">
        <v>7.3161290322580648</v>
      </c>
      <c r="P18">
        <v>20.399999999999999</v>
      </c>
      <c r="Q18">
        <v>1.8</v>
      </c>
      <c r="R18">
        <v>9.5</v>
      </c>
      <c r="T18">
        <v>1990</v>
      </c>
      <c r="U18">
        <v>45.9</v>
      </c>
      <c r="V18">
        <v>18</v>
      </c>
      <c r="W18">
        <v>90.4</v>
      </c>
      <c r="X18">
        <v>114</v>
      </c>
      <c r="AE18">
        <v>1990</v>
      </c>
      <c r="AF18">
        <v>9</v>
      </c>
      <c r="AG18">
        <v>1</v>
      </c>
      <c r="AH18" s="1">
        <v>13.1</v>
      </c>
      <c r="AI18" s="1">
        <v>3.3</v>
      </c>
    </row>
    <row r="19" spans="1:35">
      <c r="A19">
        <v>1991</v>
      </c>
      <c r="B19" s="1">
        <v>17.28709677419355</v>
      </c>
      <c r="C19" s="1">
        <v>25.8</v>
      </c>
      <c r="D19" s="1">
        <v>12.8</v>
      </c>
      <c r="E19">
        <v>17.5</v>
      </c>
      <c r="F19">
        <v>16.8</v>
      </c>
      <c r="H19">
        <v>1991</v>
      </c>
      <c r="I19" s="1">
        <v>22.903225806451612</v>
      </c>
      <c r="J19">
        <v>30</v>
      </c>
      <c r="K19">
        <v>17.600000000000001</v>
      </c>
      <c r="L19">
        <v>23.9</v>
      </c>
      <c r="N19">
        <v>1991</v>
      </c>
      <c r="O19" s="1">
        <v>8.6709677419354811</v>
      </c>
      <c r="P19">
        <v>14.3</v>
      </c>
      <c r="Q19">
        <v>2.6</v>
      </c>
      <c r="R19">
        <v>9.5</v>
      </c>
      <c r="T19">
        <v>1991</v>
      </c>
      <c r="U19">
        <v>99</v>
      </c>
      <c r="V19">
        <v>38.1</v>
      </c>
      <c r="W19">
        <v>90.4</v>
      </c>
      <c r="X19">
        <v>114</v>
      </c>
      <c r="AA19" s="1"/>
      <c r="AE19">
        <v>1991</v>
      </c>
      <c r="AF19">
        <v>15</v>
      </c>
      <c r="AG19">
        <v>2</v>
      </c>
      <c r="AH19" s="1">
        <v>13.1</v>
      </c>
      <c r="AI19" s="1">
        <v>3.3</v>
      </c>
    </row>
    <row r="20" spans="1:35">
      <c r="A20">
        <v>1992</v>
      </c>
      <c r="B20" s="1">
        <v>22.532258064516128</v>
      </c>
      <c r="C20" s="1">
        <v>30.4</v>
      </c>
      <c r="D20" s="1">
        <v>15.5</v>
      </c>
      <c r="E20">
        <v>17.5</v>
      </c>
      <c r="F20">
        <v>16.8</v>
      </c>
      <c r="H20">
        <v>1992</v>
      </c>
      <c r="I20" s="1">
        <v>29.932258064516137</v>
      </c>
      <c r="J20">
        <v>35.4</v>
      </c>
      <c r="K20">
        <v>20.2</v>
      </c>
      <c r="L20">
        <v>23.9</v>
      </c>
      <c r="N20">
        <v>1992</v>
      </c>
      <c r="O20" s="1">
        <v>10.419354838709678</v>
      </c>
      <c r="P20">
        <v>17.100000000000001</v>
      </c>
      <c r="Q20">
        <v>3.4</v>
      </c>
      <c r="R20">
        <v>9.5</v>
      </c>
      <c r="T20">
        <v>1992</v>
      </c>
      <c r="U20">
        <v>11</v>
      </c>
      <c r="V20">
        <v>6.4</v>
      </c>
      <c r="W20">
        <v>90.4</v>
      </c>
      <c r="X20">
        <v>114</v>
      </c>
      <c r="AE20">
        <v>1992</v>
      </c>
      <c r="AF20">
        <v>16</v>
      </c>
      <c r="AG20">
        <v>4</v>
      </c>
      <c r="AH20" s="1">
        <v>13.1</v>
      </c>
      <c r="AI20" s="1">
        <v>3.3</v>
      </c>
    </row>
    <row r="21" spans="1:35">
      <c r="A21">
        <v>1993</v>
      </c>
      <c r="B21" s="1">
        <v>17.164516129032258</v>
      </c>
      <c r="C21" s="1">
        <v>24.6</v>
      </c>
      <c r="D21" s="1">
        <v>9.5</v>
      </c>
      <c r="E21">
        <v>17.5</v>
      </c>
      <c r="F21">
        <v>16.8</v>
      </c>
      <c r="H21">
        <v>1993</v>
      </c>
      <c r="I21" s="1">
        <v>23.890322580645162</v>
      </c>
      <c r="J21">
        <v>32.700000000000003</v>
      </c>
      <c r="K21">
        <v>14.5</v>
      </c>
      <c r="L21">
        <v>23.9</v>
      </c>
      <c r="N21">
        <v>1993</v>
      </c>
      <c r="O21" s="1">
        <v>7.8838709677419354</v>
      </c>
      <c r="P21">
        <v>16.399999999999999</v>
      </c>
      <c r="Q21">
        <v>0.4</v>
      </c>
      <c r="R21">
        <v>9.5</v>
      </c>
      <c r="T21">
        <v>1993</v>
      </c>
      <c r="U21">
        <v>50.300000000000004</v>
      </c>
      <c r="V21">
        <v>11.3</v>
      </c>
      <c r="W21">
        <v>90.4</v>
      </c>
      <c r="X21">
        <v>114</v>
      </c>
      <c r="AE21">
        <v>1993</v>
      </c>
      <c r="AF21">
        <v>8</v>
      </c>
      <c r="AG21">
        <v>0</v>
      </c>
      <c r="AH21" s="1">
        <v>13.1</v>
      </c>
      <c r="AI21" s="1">
        <v>3.3</v>
      </c>
    </row>
    <row r="22" spans="1:35">
      <c r="A22">
        <v>1994</v>
      </c>
      <c r="B22" s="1">
        <v>18.767741935483865</v>
      </c>
      <c r="C22" s="1">
        <v>27.6</v>
      </c>
      <c r="D22" s="1">
        <v>13.9</v>
      </c>
      <c r="E22">
        <v>17.5</v>
      </c>
      <c r="F22">
        <v>16.8</v>
      </c>
      <c r="H22">
        <v>1994</v>
      </c>
      <c r="I22" s="1">
        <v>25.009677419354841</v>
      </c>
      <c r="J22">
        <v>35.700000000000003</v>
      </c>
      <c r="K22">
        <v>17</v>
      </c>
      <c r="L22">
        <v>23.9</v>
      </c>
      <c r="N22">
        <v>1994</v>
      </c>
      <c r="O22" s="1">
        <v>11.035483870967743</v>
      </c>
      <c r="P22">
        <v>16.5</v>
      </c>
      <c r="Q22">
        <v>5.6</v>
      </c>
      <c r="R22">
        <v>9.5</v>
      </c>
      <c r="T22">
        <v>1994</v>
      </c>
      <c r="U22">
        <v>123.10000000000001</v>
      </c>
      <c r="V22">
        <v>29.5</v>
      </c>
      <c r="W22">
        <v>90.4</v>
      </c>
      <c r="X22">
        <v>114</v>
      </c>
      <c r="AE22">
        <v>1994</v>
      </c>
      <c r="AF22">
        <v>22</v>
      </c>
      <c r="AG22">
        <v>9</v>
      </c>
      <c r="AH22" s="1">
        <v>13.1</v>
      </c>
      <c r="AI22" s="1">
        <v>3.3</v>
      </c>
    </row>
    <row r="23" spans="1:35">
      <c r="A23">
        <v>1995</v>
      </c>
      <c r="B23" s="1">
        <v>16.74274193548387</v>
      </c>
      <c r="C23" s="1">
        <v>22.375</v>
      </c>
      <c r="D23" s="1">
        <v>8.4250000000000007</v>
      </c>
      <c r="E23">
        <v>17.5</v>
      </c>
      <c r="F23">
        <v>16.8</v>
      </c>
      <c r="H23">
        <v>1995</v>
      </c>
      <c r="I23" s="1">
        <v>23.574193548387104</v>
      </c>
      <c r="J23">
        <v>30</v>
      </c>
      <c r="K23">
        <v>11.6</v>
      </c>
      <c r="L23">
        <v>23.9</v>
      </c>
      <c r="N23">
        <v>1995</v>
      </c>
      <c r="O23" s="1">
        <v>8.6419354838709683</v>
      </c>
      <c r="P23">
        <v>15.5</v>
      </c>
      <c r="Q23">
        <v>2.8</v>
      </c>
      <c r="R23">
        <v>9.5</v>
      </c>
      <c r="T23">
        <v>1995</v>
      </c>
      <c r="U23">
        <v>91.899999999999991</v>
      </c>
      <c r="V23">
        <v>22.2</v>
      </c>
      <c r="W23">
        <v>90.4</v>
      </c>
      <c r="X23">
        <v>114</v>
      </c>
      <c r="AE23">
        <v>1995</v>
      </c>
      <c r="AF23">
        <v>26</v>
      </c>
      <c r="AG23">
        <v>7</v>
      </c>
      <c r="AH23" s="1">
        <v>13.1</v>
      </c>
      <c r="AI23" s="1">
        <v>3.3</v>
      </c>
    </row>
    <row r="24" spans="1:35">
      <c r="A24">
        <v>1996</v>
      </c>
      <c r="B24" s="1">
        <v>16.925806451612903</v>
      </c>
      <c r="C24" s="1">
        <v>22.2</v>
      </c>
      <c r="D24" s="1">
        <v>12</v>
      </c>
      <c r="E24">
        <v>17.5</v>
      </c>
      <c r="F24">
        <v>16.8</v>
      </c>
      <c r="H24">
        <v>1996</v>
      </c>
      <c r="I24" s="1">
        <v>22.841935483870973</v>
      </c>
      <c r="J24">
        <v>30.3</v>
      </c>
      <c r="K24">
        <v>13.3</v>
      </c>
      <c r="L24">
        <v>23.9</v>
      </c>
      <c r="N24">
        <v>1996</v>
      </c>
      <c r="O24" s="1">
        <v>9.5483870967741957</v>
      </c>
      <c r="P24">
        <v>16</v>
      </c>
      <c r="Q24">
        <v>2.8</v>
      </c>
      <c r="R24">
        <v>9.5</v>
      </c>
      <c r="T24">
        <v>1996</v>
      </c>
      <c r="U24">
        <v>107.5</v>
      </c>
      <c r="V24">
        <v>27.6</v>
      </c>
      <c r="W24">
        <v>90.4</v>
      </c>
      <c r="X24">
        <v>114</v>
      </c>
      <c r="AE24">
        <v>1996</v>
      </c>
      <c r="AF24">
        <v>9</v>
      </c>
      <c r="AG24">
        <v>0</v>
      </c>
      <c r="AH24" s="1">
        <v>13.1</v>
      </c>
      <c r="AI24" s="1">
        <v>3.3</v>
      </c>
    </row>
    <row r="25" spans="1:35">
      <c r="A25">
        <v>1997</v>
      </c>
      <c r="B25" s="1">
        <v>17.536290322580644</v>
      </c>
      <c r="C25" s="1">
        <v>20.074999999999999</v>
      </c>
      <c r="D25" s="1">
        <v>13.35</v>
      </c>
      <c r="E25">
        <v>17.5</v>
      </c>
      <c r="F25">
        <v>16.8</v>
      </c>
      <c r="H25">
        <v>1997</v>
      </c>
      <c r="I25" s="1">
        <v>24.377419354838718</v>
      </c>
      <c r="J25">
        <v>29.2</v>
      </c>
      <c r="K25">
        <v>13.9</v>
      </c>
      <c r="L25">
        <v>23.9</v>
      </c>
      <c r="N25">
        <v>1997</v>
      </c>
      <c r="O25" s="1">
        <v>8.7612903225806438</v>
      </c>
      <c r="P25">
        <v>14.1</v>
      </c>
      <c r="Q25">
        <v>-1.2</v>
      </c>
      <c r="R25">
        <v>9.5</v>
      </c>
      <c r="T25">
        <v>1997</v>
      </c>
      <c r="U25">
        <v>59.8</v>
      </c>
      <c r="V25">
        <v>29.8</v>
      </c>
      <c r="W25">
        <v>90.4</v>
      </c>
      <c r="X25">
        <v>114</v>
      </c>
      <c r="AE25">
        <v>1997</v>
      </c>
      <c r="AF25">
        <v>7</v>
      </c>
      <c r="AG25">
        <v>0</v>
      </c>
      <c r="AH25" s="1">
        <v>13.1</v>
      </c>
      <c r="AI25" s="1">
        <v>3.3</v>
      </c>
    </row>
    <row r="26" spans="1:35">
      <c r="A26">
        <v>1998</v>
      </c>
      <c r="B26" s="1">
        <v>17.3483870967742</v>
      </c>
      <c r="C26" s="1">
        <v>26.3</v>
      </c>
      <c r="D26" s="1">
        <v>10.95</v>
      </c>
      <c r="E26">
        <v>17.5</v>
      </c>
      <c r="F26">
        <v>16.8</v>
      </c>
      <c r="H26">
        <v>1998</v>
      </c>
      <c r="I26" s="1">
        <v>24.338709677419367</v>
      </c>
      <c r="J26">
        <v>32.799999999999997</v>
      </c>
      <c r="K26">
        <v>16.7</v>
      </c>
      <c r="L26">
        <v>23.9</v>
      </c>
      <c r="N26">
        <v>1998</v>
      </c>
      <c r="O26" s="1">
        <v>9.9612903225806466</v>
      </c>
      <c r="P26">
        <v>15.5</v>
      </c>
      <c r="Q26">
        <v>3.8</v>
      </c>
      <c r="R26">
        <v>9.5</v>
      </c>
      <c r="T26">
        <v>1998</v>
      </c>
      <c r="U26">
        <v>49.600000000000009</v>
      </c>
      <c r="V26">
        <v>34.9</v>
      </c>
      <c r="W26">
        <v>90.4</v>
      </c>
      <c r="X26">
        <v>114</v>
      </c>
      <c r="AE26">
        <v>1998</v>
      </c>
      <c r="AF26">
        <v>11</v>
      </c>
      <c r="AG26">
        <v>4</v>
      </c>
      <c r="AH26" s="1">
        <v>13.1</v>
      </c>
      <c r="AI26" s="1">
        <v>3.3</v>
      </c>
    </row>
    <row r="27" spans="1:35">
      <c r="A27">
        <v>1999</v>
      </c>
      <c r="B27" s="1">
        <v>17.24274193548387</v>
      </c>
      <c r="C27" s="1">
        <v>22.3</v>
      </c>
      <c r="D27" s="1">
        <v>11.8</v>
      </c>
      <c r="E27">
        <v>17.5</v>
      </c>
      <c r="F27">
        <v>16.8</v>
      </c>
      <c r="H27">
        <v>1999</v>
      </c>
      <c r="I27" s="1">
        <v>23.622580645161293</v>
      </c>
      <c r="J27">
        <v>30</v>
      </c>
      <c r="K27">
        <v>17.5</v>
      </c>
      <c r="L27">
        <v>23.9</v>
      </c>
      <c r="N27">
        <v>1999</v>
      </c>
      <c r="O27" s="1">
        <v>9.7193548387096786</v>
      </c>
      <c r="P27">
        <v>15.8</v>
      </c>
      <c r="Q27">
        <v>3.5</v>
      </c>
      <c r="R27">
        <v>9.5</v>
      </c>
      <c r="T27">
        <v>1999</v>
      </c>
      <c r="U27">
        <v>64.900000000000006</v>
      </c>
      <c r="V27">
        <v>24.8</v>
      </c>
      <c r="W27">
        <v>90.4</v>
      </c>
      <c r="X27">
        <v>114</v>
      </c>
      <c r="AE27">
        <v>1999</v>
      </c>
      <c r="AF27">
        <v>15</v>
      </c>
      <c r="AG27">
        <v>3</v>
      </c>
      <c r="AH27" s="1">
        <v>13.1</v>
      </c>
      <c r="AI27" s="1">
        <v>3.3</v>
      </c>
    </row>
    <row r="28" spans="1:35">
      <c r="A28">
        <v>2000</v>
      </c>
      <c r="B28" s="1">
        <v>18.648387096774197</v>
      </c>
      <c r="C28" s="1">
        <v>25.675000000000001</v>
      </c>
      <c r="D28" s="1">
        <v>11.3</v>
      </c>
      <c r="E28">
        <v>17.5</v>
      </c>
      <c r="F28">
        <v>16.8</v>
      </c>
      <c r="H28">
        <v>2000</v>
      </c>
      <c r="I28" s="1">
        <v>24.91612903225807</v>
      </c>
      <c r="J28">
        <v>33.6</v>
      </c>
      <c r="K28">
        <v>18</v>
      </c>
      <c r="L28">
        <v>23.9</v>
      </c>
      <c r="N28">
        <v>2000</v>
      </c>
      <c r="O28" s="1">
        <v>10.332258064516125</v>
      </c>
      <c r="P28">
        <v>15.1</v>
      </c>
      <c r="Q28">
        <v>2.8</v>
      </c>
      <c r="R28">
        <v>9.5</v>
      </c>
      <c r="T28">
        <v>2000</v>
      </c>
      <c r="U28">
        <v>39.800000000000004</v>
      </c>
      <c r="V28">
        <v>11</v>
      </c>
      <c r="W28">
        <v>90.4</v>
      </c>
      <c r="X28">
        <v>114</v>
      </c>
      <c r="AE28">
        <v>2000</v>
      </c>
      <c r="AF28">
        <v>9</v>
      </c>
      <c r="AG28">
        <v>1</v>
      </c>
      <c r="AH28" s="1">
        <v>13.1</v>
      </c>
      <c r="AI28" s="1">
        <v>3.3</v>
      </c>
    </row>
    <row r="29" spans="1:35">
      <c r="A29">
        <v>2001</v>
      </c>
      <c r="B29" s="1">
        <v>18.951612903225811</v>
      </c>
      <c r="C29" s="1">
        <v>26.05</v>
      </c>
      <c r="D29" s="1">
        <v>12.65</v>
      </c>
      <c r="E29">
        <v>17.5</v>
      </c>
      <c r="F29">
        <v>16.8</v>
      </c>
      <c r="H29">
        <v>2001</v>
      </c>
      <c r="I29" s="1">
        <v>25.164516129032261</v>
      </c>
      <c r="J29">
        <v>31.1</v>
      </c>
      <c r="K29">
        <v>15.8</v>
      </c>
      <c r="L29">
        <v>23.9</v>
      </c>
      <c r="N29">
        <v>2001</v>
      </c>
      <c r="O29" s="1">
        <v>11.74516129032258</v>
      </c>
      <c r="P29">
        <v>19.600000000000001</v>
      </c>
      <c r="Q29">
        <v>3.6</v>
      </c>
      <c r="R29">
        <v>9.5</v>
      </c>
      <c r="T29">
        <v>2001</v>
      </c>
      <c r="U29">
        <v>153.89999999999995</v>
      </c>
      <c r="V29">
        <v>60.8</v>
      </c>
      <c r="W29">
        <v>90.4</v>
      </c>
      <c r="X29">
        <v>114</v>
      </c>
      <c r="AA29" s="1"/>
      <c r="AE29">
        <v>2001</v>
      </c>
      <c r="AF29">
        <v>13</v>
      </c>
      <c r="AG29">
        <v>3</v>
      </c>
      <c r="AH29" s="1">
        <v>13.1</v>
      </c>
      <c r="AI29" s="1">
        <v>3.3</v>
      </c>
    </row>
    <row r="30" spans="1:35">
      <c r="A30">
        <v>2002</v>
      </c>
      <c r="B30" s="1">
        <v>18.538709677419355</v>
      </c>
      <c r="C30" s="1">
        <v>21.274999999999999</v>
      </c>
      <c r="D30" s="1">
        <v>15.25</v>
      </c>
      <c r="E30">
        <v>17.5</v>
      </c>
      <c r="F30">
        <v>16.8</v>
      </c>
      <c r="H30">
        <v>2002</v>
      </c>
      <c r="I30" s="1">
        <v>24.951612903225804</v>
      </c>
      <c r="J30">
        <v>28.9</v>
      </c>
      <c r="K30">
        <v>16.399999999999999</v>
      </c>
      <c r="L30">
        <v>23.9</v>
      </c>
      <c r="N30">
        <v>2002</v>
      </c>
      <c r="O30" s="1">
        <v>11.512903225806449</v>
      </c>
      <c r="P30">
        <v>16.8</v>
      </c>
      <c r="Q30">
        <v>7.3</v>
      </c>
      <c r="R30">
        <v>9.5</v>
      </c>
      <c r="T30">
        <v>2002</v>
      </c>
      <c r="U30">
        <v>92.7</v>
      </c>
      <c r="V30">
        <v>29.6</v>
      </c>
      <c r="W30">
        <v>90.4</v>
      </c>
      <c r="X30">
        <v>114</v>
      </c>
      <c r="AA30" s="1"/>
      <c r="AE30">
        <v>2002</v>
      </c>
      <c r="AF30">
        <v>19</v>
      </c>
      <c r="AG30">
        <v>2</v>
      </c>
      <c r="AH30" s="1">
        <v>13.1</v>
      </c>
      <c r="AI30" s="1">
        <v>3.3</v>
      </c>
    </row>
    <row r="31" spans="1:35">
      <c r="A31">
        <v>2003</v>
      </c>
      <c r="B31" s="1">
        <v>19.121774193548386</v>
      </c>
      <c r="C31" s="1">
        <v>24.675000000000001</v>
      </c>
      <c r="D31" s="1">
        <v>13.824999999999999</v>
      </c>
      <c r="E31">
        <v>17.5</v>
      </c>
      <c r="F31">
        <v>16.8</v>
      </c>
      <c r="H31">
        <v>2003</v>
      </c>
      <c r="I31" s="1">
        <v>26.945161290322591</v>
      </c>
      <c r="J31">
        <v>33.299999999999997</v>
      </c>
      <c r="K31">
        <v>17</v>
      </c>
      <c r="L31">
        <v>23.9</v>
      </c>
      <c r="N31">
        <v>2003</v>
      </c>
      <c r="O31" s="1">
        <v>9.1032258064516132</v>
      </c>
      <c r="P31">
        <v>14.4</v>
      </c>
      <c r="Q31">
        <v>3.3</v>
      </c>
      <c r="R31">
        <v>9.5</v>
      </c>
      <c r="T31">
        <v>2003</v>
      </c>
      <c r="U31">
        <v>17.099999999999998</v>
      </c>
      <c r="V31">
        <v>7</v>
      </c>
      <c r="W31">
        <v>90.4</v>
      </c>
      <c r="X31">
        <v>114</v>
      </c>
      <c r="AA31" s="1"/>
      <c r="AE31">
        <v>2003</v>
      </c>
      <c r="AF31">
        <v>13</v>
      </c>
      <c r="AG31">
        <v>5</v>
      </c>
      <c r="AH31" s="1">
        <v>13.1</v>
      </c>
      <c r="AI31" s="1">
        <v>3.3</v>
      </c>
    </row>
    <row r="32" spans="1:35">
      <c r="A32">
        <v>2004</v>
      </c>
      <c r="B32" s="1">
        <v>18.83790322580645</v>
      </c>
      <c r="C32" s="1">
        <v>25.324999999999999</v>
      </c>
      <c r="D32" s="1">
        <v>12.125</v>
      </c>
      <c r="E32">
        <v>17.5</v>
      </c>
      <c r="F32">
        <v>16.8</v>
      </c>
      <c r="H32">
        <v>2004</v>
      </c>
      <c r="I32" s="1">
        <v>25.374193548387101</v>
      </c>
      <c r="J32">
        <v>32.700000000000003</v>
      </c>
      <c r="K32">
        <v>18.899999999999999</v>
      </c>
      <c r="L32">
        <v>23.9</v>
      </c>
      <c r="N32">
        <v>2004</v>
      </c>
      <c r="O32" s="1">
        <v>10.083870967741937</v>
      </c>
      <c r="P32">
        <v>21</v>
      </c>
      <c r="Q32">
        <v>4</v>
      </c>
      <c r="R32">
        <v>9.5</v>
      </c>
      <c r="T32">
        <v>2004</v>
      </c>
      <c r="U32">
        <v>38</v>
      </c>
      <c r="V32">
        <v>8</v>
      </c>
      <c r="W32">
        <v>90.4</v>
      </c>
      <c r="X32">
        <v>114</v>
      </c>
      <c r="AA32" s="1"/>
      <c r="AE32">
        <v>2004</v>
      </c>
      <c r="AF32">
        <v>11</v>
      </c>
      <c r="AG32">
        <v>3</v>
      </c>
      <c r="AH32" s="1">
        <v>13.1</v>
      </c>
      <c r="AI32" s="1">
        <v>3.3</v>
      </c>
    </row>
    <row r="33" spans="1:35">
      <c r="A33">
        <v>2005</v>
      </c>
      <c r="B33" s="1">
        <v>15.772580645161289</v>
      </c>
      <c r="C33" s="1">
        <v>19.899999999999999</v>
      </c>
      <c r="D33" s="1">
        <v>11.574999999999999</v>
      </c>
      <c r="E33">
        <v>17.5</v>
      </c>
      <c r="F33">
        <v>16.8</v>
      </c>
      <c r="H33">
        <v>2005</v>
      </c>
      <c r="I33" s="1">
        <v>21.548387096774192</v>
      </c>
      <c r="J33">
        <v>26.5</v>
      </c>
      <c r="K33">
        <v>15.5</v>
      </c>
      <c r="L33">
        <v>23.9</v>
      </c>
      <c r="N33">
        <v>2005</v>
      </c>
      <c r="O33" s="1">
        <v>9.2580645161290338</v>
      </c>
      <c r="P33">
        <v>14.5</v>
      </c>
      <c r="Q33">
        <v>3.9</v>
      </c>
      <c r="R33">
        <v>9.5</v>
      </c>
      <c r="T33">
        <v>2005</v>
      </c>
      <c r="U33">
        <v>126.69999999999999</v>
      </c>
      <c r="V33">
        <v>29.8</v>
      </c>
      <c r="W33">
        <v>90.4</v>
      </c>
      <c r="X33">
        <v>114</v>
      </c>
      <c r="AE33">
        <v>2005</v>
      </c>
      <c r="AF33">
        <v>14</v>
      </c>
      <c r="AG33">
        <v>3</v>
      </c>
      <c r="AH33" s="1">
        <v>13.1</v>
      </c>
      <c r="AI33" s="1">
        <v>3.3</v>
      </c>
    </row>
    <row r="34" spans="1:35">
      <c r="A34">
        <v>2006</v>
      </c>
      <c r="B34" s="1">
        <v>16.230645161290322</v>
      </c>
      <c r="C34" s="1">
        <v>22.375</v>
      </c>
      <c r="D34" s="1">
        <v>11.425000000000001</v>
      </c>
      <c r="E34">
        <v>17.5</v>
      </c>
      <c r="F34">
        <v>16.8</v>
      </c>
      <c r="H34">
        <v>2006</v>
      </c>
      <c r="I34" s="1">
        <v>21.651612903225814</v>
      </c>
      <c r="J34">
        <v>29.7</v>
      </c>
      <c r="K34">
        <v>14.7</v>
      </c>
      <c r="L34">
        <v>23.9</v>
      </c>
      <c r="N34">
        <v>2006</v>
      </c>
      <c r="O34" s="1">
        <v>9.6516129032258071</v>
      </c>
      <c r="P34">
        <v>16.5</v>
      </c>
      <c r="Q34">
        <v>4.5999999999999996</v>
      </c>
      <c r="R34">
        <v>9.5</v>
      </c>
      <c r="T34">
        <v>2006</v>
      </c>
      <c r="U34">
        <v>188.39999999999995</v>
      </c>
      <c r="V34">
        <v>65</v>
      </c>
      <c r="W34">
        <v>90.4</v>
      </c>
      <c r="X34">
        <v>114</v>
      </c>
      <c r="AE34">
        <v>2006</v>
      </c>
      <c r="AF34">
        <v>25</v>
      </c>
      <c r="AG34">
        <v>13</v>
      </c>
      <c r="AH34" s="1">
        <v>13.1</v>
      </c>
      <c r="AI34" s="1">
        <v>3.3</v>
      </c>
    </row>
    <row r="35" spans="1:35">
      <c r="A35">
        <v>2007</v>
      </c>
      <c r="B35" s="1">
        <v>18.895967741935486</v>
      </c>
      <c r="C35" s="1">
        <v>26.725000000000001</v>
      </c>
      <c r="D35" s="1">
        <v>12.824999999999999</v>
      </c>
      <c r="E35">
        <v>17.5</v>
      </c>
      <c r="F35">
        <v>16.8</v>
      </c>
      <c r="H35">
        <v>2007</v>
      </c>
      <c r="I35" s="1">
        <v>25.083870967741941</v>
      </c>
      <c r="J35">
        <v>32.200000000000003</v>
      </c>
      <c r="K35">
        <v>17.7</v>
      </c>
      <c r="L35">
        <v>23.9</v>
      </c>
      <c r="N35">
        <v>2007</v>
      </c>
      <c r="O35" s="1">
        <v>10.238709677419351</v>
      </c>
      <c r="P35">
        <v>17.2</v>
      </c>
      <c r="Q35">
        <v>2.4</v>
      </c>
      <c r="R35">
        <v>9.5</v>
      </c>
      <c r="T35">
        <v>2007</v>
      </c>
      <c r="U35">
        <v>62.5</v>
      </c>
      <c r="V35">
        <v>29</v>
      </c>
      <c r="W35">
        <v>90.4</v>
      </c>
      <c r="X35">
        <v>114</v>
      </c>
      <c r="AE35">
        <v>2007</v>
      </c>
      <c r="AF35">
        <v>20</v>
      </c>
      <c r="AG35">
        <v>4</v>
      </c>
      <c r="AH35" s="1">
        <v>13.1</v>
      </c>
      <c r="AI35" s="1">
        <v>3.3</v>
      </c>
    </row>
    <row r="36" spans="1:35">
      <c r="A36">
        <v>2008</v>
      </c>
      <c r="B36" s="1">
        <v>18.497580645161289</v>
      </c>
      <c r="C36" s="1">
        <v>24.3</v>
      </c>
      <c r="D36" s="1">
        <v>11.8</v>
      </c>
      <c r="E36">
        <v>17.5</v>
      </c>
      <c r="F36">
        <v>16.8</v>
      </c>
      <c r="H36">
        <v>2008</v>
      </c>
      <c r="I36" s="1">
        <v>25.180645161290315</v>
      </c>
      <c r="J36">
        <v>30.8</v>
      </c>
      <c r="K36">
        <v>15.3</v>
      </c>
      <c r="L36">
        <v>23.9</v>
      </c>
      <c r="N36">
        <v>2008</v>
      </c>
      <c r="O36" s="1">
        <v>8.7225806451612922</v>
      </c>
      <c r="P36">
        <v>15.2</v>
      </c>
      <c r="Q36">
        <v>1.4</v>
      </c>
      <c r="R36">
        <v>9.5</v>
      </c>
      <c r="T36">
        <v>2008</v>
      </c>
      <c r="U36">
        <v>107.6</v>
      </c>
      <c r="V36">
        <v>43.8</v>
      </c>
      <c r="W36">
        <v>90.4</v>
      </c>
      <c r="X36">
        <v>114</v>
      </c>
      <c r="AE36">
        <v>2008</v>
      </c>
      <c r="AF36">
        <v>16</v>
      </c>
      <c r="AG36">
        <v>3</v>
      </c>
      <c r="AH36" s="1">
        <v>13.1</v>
      </c>
      <c r="AI36" s="1">
        <v>3.3</v>
      </c>
    </row>
    <row r="37" spans="1:35">
      <c r="A37">
        <v>2009</v>
      </c>
      <c r="B37" s="1">
        <v>18.275806451612901</v>
      </c>
      <c r="C37" s="1">
        <v>25.65</v>
      </c>
      <c r="D37" s="1">
        <v>12.4</v>
      </c>
      <c r="E37">
        <v>17.5</v>
      </c>
      <c r="F37">
        <v>16.8</v>
      </c>
      <c r="H37">
        <v>2009</v>
      </c>
      <c r="I37" s="1">
        <v>25.28387096774194</v>
      </c>
      <c r="J37" s="1">
        <v>31.9</v>
      </c>
      <c r="K37" s="1">
        <v>18.3</v>
      </c>
      <c r="L37">
        <v>23.9</v>
      </c>
      <c r="N37">
        <v>2009</v>
      </c>
      <c r="O37" s="1">
        <v>9.6032258064516149</v>
      </c>
      <c r="P37">
        <v>15.8</v>
      </c>
      <c r="Q37">
        <v>3.3</v>
      </c>
      <c r="R37">
        <v>9.5</v>
      </c>
      <c r="T37">
        <v>2009</v>
      </c>
      <c r="U37">
        <v>51</v>
      </c>
      <c r="V37">
        <v>18.600000000000001</v>
      </c>
      <c r="W37">
        <v>90.4</v>
      </c>
      <c r="X37">
        <v>114</v>
      </c>
      <c r="AE37">
        <v>2009</v>
      </c>
      <c r="AF37">
        <v>19</v>
      </c>
      <c r="AG37">
        <v>7</v>
      </c>
      <c r="AH37" s="1">
        <v>13.1</v>
      </c>
      <c r="AI37" s="1">
        <v>3.3</v>
      </c>
    </row>
    <row r="38" spans="1:35">
      <c r="A38">
        <v>2010</v>
      </c>
      <c r="B38" s="1">
        <v>18.212096774193554</v>
      </c>
      <c r="C38" s="1">
        <v>23.524999999999999</v>
      </c>
      <c r="D38" s="1">
        <v>10</v>
      </c>
      <c r="E38">
        <v>17.5</v>
      </c>
      <c r="F38">
        <v>16.8</v>
      </c>
      <c r="H38">
        <v>2010</v>
      </c>
      <c r="I38" s="1">
        <v>24.603225806451611</v>
      </c>
      <c r="J38">
        <v>30.6</v>
      </c>
      <c r="K38">
        <v>11.6</v>
      </c>
      <c r="L38">
        <v>23.9</v>
      </c>
      <c r="N38">
        <v>2010</v>
      </c>
      <c r="O38" s="1">
        <v>10.870967741935486</v>
      </c>
      <c r="P38">
        <v>18.5</v>
      </c>
      <c r="Q38">
        <v>3.5</v>
      </c>
      <c r="R38">
        <v>9.5</v>
      </c>
      <c r="T38">
        <v>2010</v>
      </c>
      <c r="U38">
        <v>130.10000000000002</v>
      </c>
      <c r="V38">
        <v>53</v>
      </c>
      <c r="W38">
        <v>90.4</v>
      </c>
      <c r="X38">
        <v>114</v>
      </c>
      <c r="AE38">
        <v>2010</v>
      </c>
      <c r="AF38">
        <v>19</v>
      </c>
      <c r="AG38">
        <v>10</v>
      </c>
      <c r="AH38" s="1">
        <v>13.1</v>
      </c>
      <c r="AI38" s="1">
        <v>3.3</v>
      </c>
    </row>
    <row r="39" spans="1:35">
      <c r="A39">
        <v>2011</v>
      </c>
      <c r="B39" s="1">
        <v>18.433870967741935</v>
      </c>
      <c r="C39" s="1">
        <v>26.774999999999999</v>
      </c>
      <c r="D39" s="1">
        <v>12</v>
      </c>
      <c r="E39">
        <v>17.5</v>
      </c>
      <c r="F39">
        <v>16.8</v>
      </c>
      <c r="H39">
        <v>2011</v>
      </c>
      <c r="I39" s="1">
        <v>25.20322580645162</v>
      </c>
      <c r="J39">
        <v>32.700000000000003</v>
      </c>
      <c r="K39">
        <v>17.600000000000001</v>
      </c>
      <c r="L39">
        <v>23.9</v>
      </c>
      <c r="N39">
        <v>2011</v>
      </c>
      <c r="O39" s="1">
        <v>11.59677419354839</v>
      </c>
      <c r="P39">
        <v>17.8</v>
      </c>
      <c r="Q39">
        <v>4.3</v>
      </c>
      <c r="R39">
        <v>9.5</v>
      </c>
      <c r="T39">
        <v>2011</v>
      </c>
      <c r="U39">
        <v>77.5</v>
      </c>
      <c r="V39">
        <v>36.700000000000003</v>
      </c>
      <c r="W39">
        <v>90.4</v>
      </c>
      <c r="X39">
        <v>114</v>
      </c>
      <c r="AE39">
        <v>2011</v>
      </c>
      <c r="AF39">
        <v>11</v>
      </c>
      <c r="AG39">
        <v>1</v>
      </c>
      <c r="AH39" s="1">
        <v>13.1</v>
      </c>
      <c r="AI39" s="1">
        <v>3.3</v>
      </c>
    </row>
    <row r="40" spans="1:35">
      <c r="A40">
        <v>2012</v>
      </c>
      <c r="B40" s="1">
        <v>18.381451612903227</v>
      </c>
      <c r="C40" s="1">
        <v>27.25</v>
      </c>
      <c r="D40" s="1">
        <v>11.024999999999999</v>
      </c>
      <c r="E40">
        <v>17.5</v>
      </c>
      <c r="F40">
        <v>16.8</v>
      </c>
      <c r="H40">
        <v>2012</v>
      </c>
      <c r="I40" s="1">
        <v>25.961290322580641</v>
      </c>
      <c r="J40">
        <v>34.5</v>
      </c>
      <c r="K40">
        <v>14.2</v>
      </c>
      <c r="L40">
        <v>23.9</v>
      </c>
      <c r="N40">
        <v>2012</v>
      </c>
      <c r="O40" s="1">
        <v>11.045161290322584</v>
      </c>
      <c r="P40">
        <v>19.2</v>
      </c>
      <c r="Q40">
        <v>3.8</v>
      </c>
      <c r="R40">
        <v>9.5</v>
      </c>
      <c r="T40">
        <v>2012</v>
      </c>
      <c r="U40">
        <v>32.5</v>
      </c>
      <c r="V40">
        <v>9.5</v>
      </c>
      <c r="W40">
        <v>90.4</v>
      </c>
      <c r="X40">
        <v>114</v>
      </c>
      <c r="AE40">
        <v>2012</v>
      </c>
      <c r="AF40">
        <v>19</v>
      </c>
      <c r="AG40">
        <v>6</v>
      </c>
      <c r="AH40" s="1">
        <v>13.1</v>
      </c>
      <c r="AI40" s="1">
        <v>3.3</v>
      </c>
    </row>
    <row r="41" spans="1:35">
      <c r="A41">
        <v>2013</v>
      </c>
      <c r="B41" s="1">
        <v>18.404032258064515</v>
      </c>
      <c r="C41" s="1">
        <v>27.325000000000003</v>
      </c>
      <c r="D41" s="1">
        <v>13.975</v>
      </c>
      <c r="E41">
        <v>17.5</v>
      </c>
      <c r="F41">
        <v>16.8</v>
      </c>
      <c r="H41">
        <v>2013</v>
      </c>
      <c r="I41" s="1">
        <v>25.512903225806454</v>
      </c>
      <c r="J41">
        <v>35.5</v>
      </c>
      <c r="K41">
        <v>18.100000000000001</v>
      </c>
      <c r="L41">
        <v>23.9</v>
      </c>
      <c r="N41">
        <v>2013</v>
      </c>
      <c r="O41" s="1">
        <v>11.448387096774196</v>
      </c>
      <c r="P41">
        <v>20.5</v>
      </c>
      <c r="Q41">
        <v>4.8</v>
      </c>
      <c r="R41">
        <v>9.5</v>
      </c>
      <c r="T41">
        <v>2013</v>
      </c>
      <c r="U41">
        <v>62.499999999999986</v>
      </c>
      <c r="V41">
        <v>21.4</v>
      </c>
      <c r="W41">
        <v>90.4</v>
      </c>
      <c r="X41">
        <v>114</v>
      </c>
      <c r="AE41">
        <v>2013</v>
      </c>
      <c r="AF41">
        <v>16</v>
      </c>
      <c r="AG41">
        <v>7</v>
      </c>
      <c r="AH41" s="1">
        <v>13.1</v>
      </c>
      <c r="AI41" s="1">
        <v>3.3</v>
      </c>
    </row>
    <row r="42" spans="1:35">
      <c r="A42">
        <v>2014</v>
      </c>
      <c r="B42" s="1">
        <v>16.495161290322578</v>
      </c>
      <c r="C42" s="1">
        <v>23.225000000000001</v>
      </c>
      <c r="D42" s="1">
        <v>10.625</v>
      </c>
      <c r="E42">
        <v>17.5</v>
      </c>
      <c r="F42">
        <v>16.8</v>
      </c>
      <c r="H42">
        <v>2014</v>
      </c>
      <c r="I42" s="1">
        <v>21.948387096774198</v>
      </c>
      <c r="J42">
        <v>29.8</v>
      </c>
      <c r="K42">
        <v>14.8</v>
      </c>
      <c r="L42">
        <v>23.9</v>
      </c>
      <c r="N42">
        <v>2014</v>
      </c>
      <c r="O42" s="1">
        <v>10.467741935483874</v>
      </c>
      <c r="P42">
        <v>17.8</v>
      </c>
      <c r="Q42">
        <v>2</v>
      </c>
      <c r="R42">
        <v>9.5</v>
      </c>
      <c r="T42">
        <v>2014</v>
      </c>
      <c r="U42">
        <v>113.20000000000002</v>
      </c>
      <c r="V42">
        <v>28.1</v>
      </c>
      <c r="W42">
        <v>90.4</v>
      </c>
      <c r="X42">
        <v>114</v>
      </c>
      <c r="AE42">
        <v>2014</v>
      </c>
      <c r="AF42">
        <v>6</v>
      </c>
      <c r="AG42">
        <v>0</v>
      </c>
      <c r="AH42" s="1">
        <v>13.1</v>
      </c>
      <c r="AI42" s="1">
        <v>3.3</v>
      </c>
    </row>
    <row r="43" spans="1:35">
      <c r="A43">
        <v>2015</v>
      </c>
      <c r="B43" s="1">
        <v>21.004032258064512</v>
      </c>
      <c r="C43" s="1">
        <v>29.025000000000002</v>
      </c>
      <c r="D43" s="1">
        <v>14.85</v>
      </c>
      <c r="E43">
        <v>17.5</v>
      </c>
      <c r="F43">
        <v>16.8</v>
      </c>
      <c r="H43">
        <v>2015</v>
      </c>
      <c r="I43" s="1">
        <v>28.245161290322581</v>
      </c>
      <c r="J43">
        <v>35.1</v>
      </c>
      <c r="K43">
        <v>20.3</v>
      </c>
      <c r="L43">
        <v>23.9</v>
      </c>
      <c r="N43">
        <v>2015</v>
      </c>
      <c r="O43" s="1">
        <v>11.941935483870965</v>
      </c>
      <c r="P43">
        <v>18</v>
      </c>
      <c r="Q43">
        <v>4.5999999999999996</v>
      </c>
      <c r="R43">
        <v>9.5</v>
      </c>
      <c r="T43">
        <v>2015</v>
      </c>
      <c r="U43">
        <v>92.5</v>
      </c>
      <c r="V43">
        <v>28.1</v>
      </c>
      <c r="W43">
        <v>90.4</v>
      </c>
      <c r="X43">
        <v>114</v>
      </c>
      <c r="AE43">
        <v>2015</v>
      </c>
      <c r="AF43">
        <v>22</v>
      </c>
      <c r="AG43">
        <v>14</v>
      </c>
      <c r="AH43" s="1">
        <v>13.1</v>
      </c>
      <c r="AI43" s="1">
        <v>3.3</v>
      </c>
    </row>
    <row r="44" spans="1:35">
      <c r="B44" s="1"/>
      <c r="C44" s="1"/>
      <c r="D44" s="1"/>
    </row>
    <row r="45" spans="1:35">
      <c r="B45" s="1"/>
      <c r="C45" s="1" t="s">
        <v>84</v>
      </c>
      <c r="D45" s="1"/>
      <c r="J45" t="s">
        <v>85</v>
      </c>
      <c r="R45" t="s">
        <v>86</v>
      </c>
    </row>
    <row r="46" spans="1:35">
      <c r="A46" t="s">
        <v>0</v>
      </c>
      <c r="B46" t="s">
        <v>1</v>
      </c>
      <c r="C46" t="s">
        <v>80</v>
      </c>
      <c r="D46" t="s">
        <v>81</v>
      </c>
      <c r="H46" t="s">
        <v>0</v>
      </c>
      <c r="I46" s="1" t="s">
        <v>87</v>
      </c>
      <c r="J46" t="s">
        <v>80</v>
      </c>
      <c r="K46" t="s">
        <v>81</v>
      </c>
      <c r="M46" t="s">
        <v>82</v>
      </c>
      <c r="N46" t="s">
        <v>83</v>
      </c>
      <c r="P46" t="s">
        <v>0</v>
      </c>
      <c r="Q46" s="1" t="s">
        <v>87</v>
      </c>
      <c r="R46" t="s">
        <v>80</v>
      </c>
      <c r="S46" t="s">
        <v>81</v>
      </c>
      <c r="AF46">
        <f>AVERAGE(AF4:AF43)</f>
        <v>13.175000000000001</v>
      </c>
      <c r="AG46">
        <f>AVERAGE(AG4:AG43)</f>
        <v>3.2749999999999999</v>
      </c>
    </row>
    <row r="47" spans="1:35">
      <c r="A47">
        <v>1976</v>
      </c>
      <c r="B47">
        <v>13.948387096774193</v>
      </c>
      <c r="C47" s="1">
        <v>19</v>
      </c>
      <c r="D47" s="1">
        <v>10.8</v>
      </c>
      <c r="H47" s="107">
        <v>1976</v>
      </c>
      <c r="I47" s="1">
        <v>23.745161290322581</v>
      </c>
      <c r="J47" s="1">
        <v>31.4</v>
      </c>
      <c r="K47" s="1">
        <v>14.9</v>
      </c>
      <c r="M47">
        <v>13</v>
      </c>
      <c r="N47">
        <v>3</v>
      </c>
      <c r="P47" s="107">
        <v>1976</v>
      </c>
      <c r="Q47" s="1">
        <v>5.467741935483871</v>
      </c>
      <c r="R47">
        <v>12.5</v>
      </c>
      <c r="S47">
        <v>-0.9</v>
      </c>
    </row>
    <row r="48" spans="1:35">
      <c r="A48">
        <v>1977</v>
      </c>
      <c r="B48">
        <v>16.035483870967738</v>
      </c>
      <c r="C48" s="1">
        <v>20.2</v>
      </c>
      <c r="D48" s="1">
        <v>11</v>
      </c>
      <c r="H48" s="107">
        <v>1977</v>
      </c>
      <c r="I48" s="1">
        <v>22.21612903225807</v>
      </c>
      <c r="J48" s="1">
        <v>27.5</v>
      </c>
      <c r="K48" s="1">
        <v>15.6</v>
      </c>
      <c r="M48">
        <v>7</v>
      </c>
      <c r="N48">
        <v>0</v>
      </c>
      <c r="P48" s="107">
        <v>1977</v>
      </c>
      <c r="Q48" s="1">
        <v>10.422580645161293</v>
      </c>
      <c r="R48">
        <v>14.6</v>
      </c>
      <c r="S48">
        <v>4</v>
      </c>
    </row>
    <row r="49" spans="1:19">
      <c r="A49">
        <v>1978</v>
      </c>
      <c r="B49">
        <v>15.241935483870968</v>
      </c>
      <c r="C49" s="1">
        <v>23.5</v>
      </c>
      <c r="D49" s="1">
        <v>9.1999999999999993</v>
      </c>
      <c r="H49" s="107">
        <v>1978</v>
      </c>
      <c r="I49" s="1">
        <v>20.62903225806452</v>
      </c>
      <c r="J49" s="1">
        <v>27.5</v>
      </c>
      <c r="K49" s="1">
        <v>14.1</v>
      </c>
      <c r="M49">
        <v>6</v>
      </c>
      <c r="N49">
        <v>0</v>
      </c>
      <c r="P49" s="107">
        <v>1978</v>
      </c>
      <c r="Q49" s="1">
        <v>7.9161290322580644</v>
      </c>
      <c r="R49">
        <v>20.100000000000001</v>
      </c>
      <c r="S49">
        <v>0.4</v>
      </c>
    </row>
    <row r="50" spans="1:19">
      <c r="A50">
        <v>1979</v>
      </c>
      <c r="B50">
        <v>16.158064516129031</v>
      </c>
      <c r="C50" s="1">
        <v>22.5</v>
      </c>
      <c r="D50" s="1">
        <v>11.8</v>
      </c>
      <c r="H50" s="107">
        <v>1979</v>
      </c>
      <c r="I50" s="1">
        <v>20.441935483870967</v>
      </c>
      <c r="J50" s="1">
        <v>26</v>
      </c>
      <c r="K50" s="1">
        <v>15.5</v>
      </c>
      <c r="M50">
        <v>3</v>
      </c>
      <c r="N50">
        <v>0</v>
      </c>
      <c r="P50" s="107">
        <v>1979</v>
      </c>
      <c r="Q50" s="1">
        <v>8.3677419354838705</v>
      </c>
      <c r="R50">
        <v>17.100000000000001</v>
      </c>
      <c r="S50">
        <v>2.6</v>
      </c>
    </row>
    <row r="51" spans="1:19">
      <c r="A51">
        <v>1980</v>
      </c>
      <c r="B51">
        <v>15.958064516129031</v>
      </c>
      <c r="C51" s="1">
        <v>23.8</v>
      </c>
      <c r="D51" s="1">
        <v>9.6999999999999993</v>
      </c>
      <c r="H51" s="107">
        <v>1980</v>
      </c>
      <c r="I51" s="1">
        <v>20.503225806451614</v>
      </c>
      <c r="J51" s="1">
        <v>25</v>
      </c>
      <c r="K51" s="1">
        <v>12.5</v>
      </c>
      <c r="M51">
        <v>1</v>
      </c>
      <c r="N51">
        <v>0</v>
      </c>
      <c r="P51" s="107">
        <v>1980</v>
      </c>
      <c r="Q51" s="1">
        <v>8.9838709677419359</v>
      </c>
      <c r="R51">
        <v>18</v>
      </c>
      <c r="S51">
        <v>0.7</v>
      </c>
    </row>
    <row r="52" spans="1:19">
      <c r="A52">
        <v>1981</v>
      </c>
      <c r="B52">
        <v>16.516129032258061</v>
      </c>
      <c r="C52" s="1">
        <v>23.8</v>
      </c>
      <c r="D52" s="1">
        <v>10.4</v>
      </c>
      <c r="H52" s="107">
        <v>1981</v>
      </c>
      <c r="I52" s="1">
        <v>22.85161290322581</v>
      </c>
      <c r="J52" s="1">
        <v>29.2</v>
      </c>
      <c r="K52" s="1">
        <v>14.2</v>
      </c>
      <c r="M52">
        <v>9</v>
      </c>
      <c r="N52">
        <v>0</v>
      </c>
      <c r="P52" s="107">
        <v>1981</v>
      </c>
      <c r="Q52" s="1">
        <v>9.009677419354837</v>
      </c>
      <c r="R52">
        <v>16</v>
      </c>
      <c r="S52">
        <v>1.5</v>
      </c>
    </row>
    <row r="53" spans="1:19">
      <c r="A53">
        <v>1982</v>
      </c>
      <c r="B53">
        <v>17.580645161290324</v>
      </c>
      <c r="C53" s="1">
        <v>22.9</v>
      </c>
      <c r="D53" s="1">
        <v>12.8</v>
      </c>
      <c r="H53" s="107">
        <v>1982</v>
      </c>
      <c r="I53" s="1">
        <v>23.35483870967742</v>
      </c>
      <c r="J53" s="1">
        <v>29.5</v>
      </c>
      <c r="K53" s="1">
        <v>16.2</v>
      </c>
      <c r="M53">
        <v>10</v>
      </c>
      <c r="N53">
        <v>0</v>
      </c>
      <c r="P53" s="107">
        <v>1982</v>
      </c>
      <c r="Q53" s="1">
        <v>9.9193548387096779</v>
      </c>
      <c r="R53">
        <v>16.7</v>
      </c>
      <c r="S53">
        <v>4</v>
      </c>
    </row>
    <row r="54" spans="1:19">
      <c r="A54">
        <v>1983</v>
      </c>
      <c r="B54">
        <v>17.125806451612902</v>
      </c>
      <c r="C54" s="1">
        <v>25.3</v>
      </c>
      <c r="D54" s="1">
        <v>10.6</v>
      </c>
      <c r="H54" s="107">
        <v>1983</v>
      </c>
      <c r="I54" s="1">
        <v>25.254838709677419</v>
      </c>
      <c r="J54" s="1">
        <v>32.9</v>
      </c>
      <c r="K54" s="1">
        <v>17</v>
      </c>
      <c r="M54">
        <v>19</v>
      </c>
      <c r="N54">
        <v>3</v>
      </c>
      <c r="P54" s="107">
        <v>1983</v>
      </c>
      <c r="Q54" s="1">
        <v>7.6064516129032222</v>
      </c>
      <c r="R54">
        <v>15.5</v>
      </c>
      <c r="S54">
        <v>1.2</v>
      </c>
    </row>
    <row r="55" spans="1:19">
      <c r="A55">
        <v>1984</v>
      </c>
      <c r="B55">
        <v>16.387096774193544</v>
      </c>
      <c r="C55" s="1">
        <v>22.2</v>
      </c>
      <c r="D55" s="1">
        <v>10.8</v>
      </c>
      <c r="H55" s="107">
        <v>1984</v>
      </c>
      <c r="I55" s="1">
        <v>20.893548387096772</v>
      </c>
      <c r="J55" s="1">
        <v>32.1</v>
      </c>
      <c r="K55" s="1">
        <v>14.4</v>
      </c>
      <c r="M55">
        <v>6</v>
      </c>
      <c r="N55">
        <v>3</v>
      </c>
      <c r="P55" s="107">
        <v>1984</v>
      </c>
      <c r="Q55" s="1">
        <v>7.1129032258064537</v>
      </c>
      <c r="R55">
        <v>14</v>
      </c>
      <c r="S55">
        <v>-0.4</v>
      </c>
    </row>
    <row r="56" spans="1:19">
      <c r="A56">
        <v>1985</v>
      </c>
      <c r="B56">
        <v>17.267741935483869</v>
      </c>
      <c r="C56" s="1">
        <v>25.3</v>
      </c>
      <c r="D56" s="1">
        <v>10.3</v>
      </c>
      <c r="H56" s="107">
        <v>1985</v>
      </c>
      <c r="I56" s="1">
        <v>23.403225806451616</v>
      </c>
      <c r="J56" s="1">
        <v>30.8</v>
      </c>
      <c r="K56" s="1">
        <v>11.2</v>
      </c>
      <c r="M56">
        <v>11</v>
      </c>
      <c r="N56">
        <v>1</v>
      </c>
      <c r="P56" s="107">
        <v>1985</v>
      </c>
      <c r="Q56" s="1">
        <v>9.9612903225806431</v>
      </c>
      <c r="R56">
        <v>19</v>
      </c>
      <c r="S56">
        <v>4.3</v>
      </c>
    </row>
    <row r="57" spans="1:19">
      <c r="A57">
        <v>1986</v>
      </c>
      <c r="B57">
        <v>16.625806451612902</v>
      </c>
      <c r="C57" s="1">
        <v>26.1</v>
      </c>
      <c r="D57" s="1">
        <v>9.1999999999999993</v>
      </c>
      <c r="H57" s="107">
        <v>1986</v>
      </c>
      <c r="I57" s="1">
        <v>22.206451612903233</v>
      </c>
      <c r="J57" s="1">
        <v>30</v>
      </c>
      <c r="K57" s="1">
        <v>12.1</v>
      </c>
      <c r="M57">
        <v>11</v>
      </c>
      <c r="N57">
        <v>1</v>
      </c>
      <c r="P57" s="107">
        <v>1986</v>
      </c>
      <c r="Q57" s="1">
        <v>10.112903225806448</v>
      </c>
      <c r="R57">
        <v>17.5</v>
      </c>
      <c r="S57">
        <v>1.7</v>
      </c>
    </row>
    <row r="58" spans="1:19">
      <c r="A58">
        <v>1987</v>
      </c>
      <c r="B58">
        <v>15.770967741935481</v>
      </c>
      <c r="C58" s="1">
        <v>24.4</v>
      </c>
      <c r="D58" s="1">
        <v>9.9</v>
      </c>
      <c r="H58" s="107">
        <v>1987</v>
      </c>
      <c r="I58" s="1">
        <v>23.893548387096772</v>
      </c>
      <c r="J58" s="1">
        <v>30.4</v>
      </c>
      <c r="K58" s="1">
        <v>15.4</v>
      </c>
      <c r="M58">
        <v>14</v>
      </c>
      <c r="N58">
        <v>2</v>
      </c>
      <c r="P58" s="107">
        <v>1987</v>
      </c>
      <c r="Q58" s="1">
        <v>9.0419354838709687</v>
      </c>
      <c r="R58">
        <v>20.100000000000001</v>
      </c>
      <c r="S58">
        <v>-0.7</v>
      </c>
    </row>
    <row r="59" spans="1:19">
      <c r="A59">
        <v>1988</v>
      </c>
      <c r="B59">
        <v>17.864516129032257</v>
      </c>
      <c r="C59" s="1">
        <v>25</v>
      </c>
      <c r="D59" s="1">
        <v>11.9</v>
      </c>
      <c r="H59" s="107">
        <v>1988</v>
      </c>
      <c r="I59" s="1">
        <v>25.14193548387097</v>
      </c>
      <c r="J59" s="1">
        <v>33.200000000000003</v>
      </c>
      <c r="K59" s="1">
        <v>17.2</v>
      </c>
      <c r="M59">
        <v>16</v>
      </c>
      <c r="N59">
        <v>3</v>
      </c>
      <c r="P59" s="107">
        <v>1988</v>
      </c>
      <c r="Q59" s="1">
        <v>9.3032258064516142</v>
      </c>
      <c r="R59">
        <v>15</v>
      </c>
      <c r="S59">
        <v>3</v>
      </c>
    </row>
    <row r="60" spans="1:19">
      <c r="A60">
        <v>1989</v>
      </c>
      <c r="B60">
        <v>17.335483870967742</v>
      </c>
      <c r="C60" s="1">
        <v>25.9</v>
      </c>
      <c r="D60" s="1">
        <v>10.8</v>
      </c>
      <c r="H60" s="107">
        <v>1989</v>
      </c>
      <c r="I60" s="1">
        <v>23.20322580645162</v>
      </c>
      <c r="J60" s="1">
        <v>30.6</v>
      </c>
      <c r="K60" s="1">
        <v>15</v>
      </c>
      <c r="M60">
        <v>11</v>
      </c>
      <c r="N60">
        <v>3</v>
      </c>
      <c r="P60" s="107">
        <v>1989</v>
      </c>
      <c r="Q60" s="1">
        <v>8.9774193548387107</v>
      </c>
      <c r="R60">
        <v>16.5</v>
      </c>
      <c r="S60">
        <v>4.8</v>
      </c>
    </row>
    <row r="61" spans="1:19">
      <c r="A61">
        <v>1990</v>
      </c>
      <c r="B61">
        <v>17.545161290322579</v>
      </c>
      <c r="C61" s="1">
        <v>24.7</v>
      </c>
      <c r="D61" s="1">
        <v>12.6</v>
      </c>
      <c r="H61" s="107">
        <v>1990</v>
      </c>
      <c r="I61" s="1">
        <v>22.735483870967748</v>
      </c>
      <c r="J61" s="1">
        <v>30.1</v>
      </c>
      <c r="K61" s="1">
        <v>16.100000000000001</v>
      </c>
      <c r="M61">
        <v>9</v>
      </c>
      <c r="N61">
        <v>1</v>
      </c>
      <c r="P61" s="107">
        <v>1990</v>
      </c>
      <c r="Q61" s="1">
        <v>7.3161290322580648</v>
      </c>
      <c r="R61">
        <v>20.399999999999999</v>
      </c>
      <c r="S61">
        <v>1.8</v>
      </c>
    </row>
    <row r="62" spans="1:19">
      <c r="A62">
        <v>1991</v>
      </c>
      <c r="B62">
        <v>17.28709677419355</v>
      </c>
      <c r="C62" s="1">
        <v>25.8</v>
      </c>
      <c r="D62" s="1">
        <v>12.8</v>
      </c>
      <c r="H62" s="107">
        <v>1991</v>
      </c>
      <c r="I62" s="1">
        <v>24.335483870967746</v>
      </c>
      <c r="J62" s="1">
        <v>31.4</v>
      </c>
      <c r="K62" s="1">
        <v>17</v>
      </c>
      <c r="M62">
        <v>15</v>
      </c>
      <c r="N62">
        <v>2</v>
      </c>
      <c r="P62" s="107">
        <v>1991</v>
      </c>
      <c r="Q62" s="1">
        <v>8.6709677419354811</v>
      </c>
      <c r="R62">
        <v>14.3</v>
      </c>
      <c r="S62">
        <v>2.6</v>
      </c>
    </row>
    <row r="63" spans="1:19">
      <c r="A63">
        <v>1992</v>
      </c>
      <c r="B63">
        <v>22.532258064516128</v>
      </c>
      <c r="C63" s="1">
        <v>30.4</v>
      </c>
      <c r="D63" s="1">
        <v>15.5</v>
      </c>
      <c r="H63" s="107">
        <v>1992</v>
      </c>
      <c r="I63" s="1">
        <v>26.06129032258065</v>
      </c>
      <c r="J63" s="1">
        <v>33</v>
      </c>
      <c r="K63" s="1">
        <v>20.2</v>
      </c>
      <c r="M63">
        <v>16</v>
      </c>
      <c r="N63">
        <v>4</v>
      </c>
      <c r="P63" s="107">
        <v>1992</v>
      </c>
      <c r="Q63" s="1">
        <v>10.419354838709678</v>
      </c>
      <c r="R63">
        <v>17.100000000000001</v>
      </c>
      <c r="S63">
        <v>3.4</v>
      </c>
    </row>
    <row r="64" spans="1:19">
      <c r="A64">
        <v>1993</v>
      </c>
      <c r="B64">
        <v>17.164516129032258</v>
      </c>
      <c r="C64" s="1">
        <v>24.6</v>
      </c>
      <c r="D64" s="1">
        <v>9.5</v>
      </c>
      <c r="H64" s="107">
        <v>1993</v>
      </c>
      <c r="I64" s="1">
        <v>22.883870967741942</v>
      </c>
      <c r="J64" s="1">
        <v>29.2</v>
      </c>
      <c r="K64" s="1">
        <v>16.2</v>
      </c>
      <c r="M64">
        <v>8</v>
      </c>
      <c r="N64">
        <v>0</v>
      </c>
      <c r="P64" s="107">
        <v>1993</v>
      </c>
      <c r="Q64" s="1">
        <v>7.8838709677419354</v>
      </c>
      <c r="R64">
        <v>16.399999999999999</v>
      </c>
      <c r="S64">
        <v>0.4</v>
      </c>
    </row>
    <row r="65" spans="1:19">
      <c r="A65">
        <v>1994</v>
      </c>
      <c r="B65">
        <v>18.767741935483865</v>
      </c>
      <c r="C65" s="1">
        <v>27.6</v>
      </c>
      <c r="D65" s="1">
        <v>13.9</v>
      </c>
      <c r="H65" s="107">
        <v>1994</v>
      </c>
      <c r="I65" s="1">
        <v>27.696774193548389</v>
      </c>
      <c r="J65" s="1">
        <v>35.5</v>
      </c>
      <c r="K65" s="1">
        <v>20</v>
      </c>
      <c r="M65">
        <v>22</v>
      </c>
      <c r="N65">
        <v>9</v>
      </c>
      <c r="P65" s="107">
        <v>1994</v>
      </c>
      <c r="Q65" s="1">
        <v>11.035483870967743</v>
      </c>
      <c r="R65">
        <v>16.5</v>
      </c>
      <c r="S65">
        <v>5.6</v>
      </c>
    </row>
    <row r="66" spans="1:19">
      <c r="A66">
        <v>1995</v>
      </c>
      <c r="B66">
        <v>16.74274193548387</v>
      </c>
      <c r="C66" s="1">
        <v>22.375</v>
      </c>
      <c r="D66" s="1">
        <v>8.4250000000000007</v>
      </c>
      <c r="H66" s="107">
        <v>1995</v>
      </c>
      <c r="I66" s="1">
        <v>27.248387096774195</v>
      </c>
      <c r="J66" s="1">
        <v>31.2</v>
      </c>
      <c r="K66" s="1">
        <v>21.5</v>
      </c>
      <c r="M66">
        <v>26</v>
      </c>
      <c r="N66">
        <v>7</v>
      </c>
      <c r="P66" s="107">
        <v>1995</v>
      </c>
      <c r="Q66" s="1">
        <v>8.6419354838709683</v>
      </c>
      <c r="R66">
        <v>15.5</v>
      </c>
      <c r="S66">
        <v>2.8</v>
      </c>
    </row>
    <row r="67" spans="1:19">
      <c r="A67">
        <v>1996</v>
      </c>
      <c r="B67">
        <v>16.925806451612903</v>
      </c>
      <c r="C67" s="1">
        <v>22.2</v>
      </c>
      <c r="D67" s="1">
        <v>12</v>
      </c>
      <c r="H67" s="107">
        <v>1996</v>
      </c>
      <c r="I67" s="1">
        <v>22.312903225806455</v>
      </c>
      <c r="J67" s="1">
        <v>28.5</v>
      </c>
      <c r="K67" s="1">
        <v>16.2</v>
      </c>
      <c r="M67">
        <v>9</v>
      </c>
      <c r="N67">
        <v>0</v>
      </c>
      <c r="P67" s="107">
        <v>1996</v>
      </c>
      <c r="Q67" s="1">
        <v>9.5483870967741957</v>
      </c>
      <c r="R67">
        <v>16</v>
      </c>
      <c r="S67">
        <v>2.8</v>
      </c>
    </row>
    <row r="68" spans="1:19">
      <c r="A68">
        <v>1997</v>
      </c>
      <c r="B68">
        <v>17.536290322580644</v>
      </c>
      <c r="C68" s="1">
        <v>20.074999999999999</v>
      </c>
      <c r="D68" s="1">
        <v>13.35</v>
      </c>
      <c r="H68" s="107">
        <v>1997</v>
      </c>
      <c r="I68" s="1">
        <v>21.57741935483871</v>
      </c>
      <c r="J68" s="1">
        <v>27.8</v>
      </c>
      <c r="K68" s="1">
        <v>14.7</v>
      </c>
      <c r="M68">
        <v>7</v>
      </c>
      <c r="N68">
        <v>0</v>
      </c>
      <c r="P68" s="107">
        <v>1997</v>
      </c>
      <c r="Q68" s="1">
        <v>8.7612903225806438</v>
      </c>
      <c r="R68">
        <v>14.1</v>
      </c>
      <c r="S68">
        <v>-1.2</v>
      </c>
    </row>
    <row r="69" spans="1:19">
      <c r="A69">
        <v>1998</v>
      </c>
      <c r="B69">
        <v>17.3483870967742</v>
      </c>
      <c r="C69" s="1">
        <v>26.3</v>
      </c>
      <c r="D69" s="1">
        <v>10.95</v>
      </c>
      <c r="H69" s="107">
        <v>1998</v>
      </c>
      <c r="I69" s="1">
        <v>23.851612903225806</v>
      </c>
      <c r="J69" s="1">
        <v>33.200000000000003</v>
      </c>
      <c r="K69" s="1">
        <v>15.5</v>
      </c>
      <c r="M69">
        <v>11</v>
      </c>
      <c r="N69">
        <v>4</v>
      </c>
      <c r="P69" s="107">
        <v>1998</v>
      </c>
      <c r="Q69" s="1">
        <v>9.9612903225806466</v>
      </c>
      <c r="R69">
        <v>15.5</v>
      </c>
      <c r="S69">
        <v>3.8</v>
      </c>
    </row>
    <row r="70" spans="1:19">
      <c r="A70">
        <v>1999</v>
      </c>
      <c r="B70">
        <v>17.24274193548387</v>
      </c>
      <c r="C70" s="1">
        <v>22.3</v>
      </c>
      <c r="D70" s="1">
        <v>11.8</v>
      </c>
      <c r="H70" s="107">
        <v>1999</v>
      </c>
      <c r="I70" s="1">
        <v>24.706451612903237</v>
      </c>
      <c r="J70" s="1">
        <v>31.2</v>
      </c>
      <c r="K70" s="1">
        <v>17.2</v>
      </c>
      <c r="M70">
        <v>15</v>
      </c>
      <c r="N70">
        <v>3</v>
      </c>
      <c r="P70" s="107">
        <v>1999</v>
      </c>
      <c r="Q70" s="1">
        <v>9.7193548387096786</v>
      </c>
      <c r="R70">
        <v>15.8</v>
      </c>
      <c r="S70">
        <v>3.5</v>
      </c>
    </row>
    <row r="71" spans="1:19">
      <c r="A71">
        <v>2000</v>
      </c>
      <c r="B71">
        <v>18.648387096774197</v>
      </c>
      <c r="C71" s="1">
        <v>25.675000000000001</v>
      </c>
      <c r="D71" s="1">
        <v>11.3</v>
      </c>
      <c r="H71" s="107">
        <v>2000</v>
      </c>
      <c r="I71" s="1">
        <v>22.187096774193552</v>
      </c>
      <c r="J71" s="1">
        <v>30.2</v>
      </c>
      <c r="K71" s="1">
        <v>13</v>
      </c>
      <c r="M71">
        <v>9</v>
      </c>
      <c r="N71">
        <v>1</v>
      </c>
      <c r="P71" s="107">
        <v>2000</v>
      </c>
      <c r="Q71" s="1">
        <v>10.332258064516125</v>
      </c>
      <c r="R71">
        <v>15.1</v>
      </c>
      <c r="S71">
        <v>2.8</v>
      </c>
    </row>
    <row r="72" spans="1:19">
      <c r="A72">
        <v>2001</v>
      </c>
      <c r="B72">
        <v>18.951612903225811</v>
      </c>
      <c r="C72" s="1">
        <v>26.05</v>
      </c>
      <c r="D72" s="1">
        <v>12.65</v>
      </c>
      <c r="H72" s="107">
        <v>2001</v>
      </c>
      <c r="I72" s="1">
        <v>24.103225806451618</v>
      </c>
      <c r="J72" s="1">
        <v>32.4</v>
      </c>
      <c r="K72" s="1">
        <v>15.4</v>
      </c>
      <c r="M72">
        <v>13</v>
      </c>
      <c r="N72">
        <v>3</v>
      </c>
      <c r="P72" s="107">
        <v>2001</v>
      </c>
      <c r="Q72" s="1">
        <v>11.74516129032258</v>
      </c>
      <c r="R72">
        <v>19.600000000000001</v>
      </c>
      <c r="S72">
        <v>3.6</v>
      </c>
    </row>
    <row r="73" spans="1:19">
      <c r="A73">
        <v>2002</v>
      </c>
      <c r="B73">
        <v>18.538709677419355</v>
      </c>
      <c r="C73" s="1">
        <v>21.274999999999999</v>
      </c>
      <c r="D73" s="1">
        <v>15.25</v>
      </c>
      <c r="H73" s="107">
        <v>2002</v>
      </c>
      <c r="I73" s="1">
        <v>25.667741935483871</v>
      </c>
      <c r="J73" s="1">
        <v>32.5</v>
      </c>
      <c r="K73" s="1">
        <v>18.7</v>
      </c>
      <c r="M73">
        <v>19</v>
      </c>
      <c r="N73">
        <v>2</v>
      </c>
      <c r="P73" s="107">
        <v>2002</v>
      </c>
      <c r="Q73" s="1">
        <v>11.512903225806449</v>
      </c>
      <c r="R73">
        <v>16.8</v>
      </c>
      <c r="S73">
        <v>7.3</v>
      </c>
    </row>
    <row r="74" spans="1:19">
      <c r="A74">
        <v>2003</v>
      </c>
      <c r="B74">
        <v>19.121774193548386</v>
      </c>
      <c r="C74" s="1">
        <v>24.675000000000001</v>
      </c>
      <c r="D74" s="1">
        <v>13.824999999999999</v>
      </c>
      <c r="H74" s="107">
        <v>2003</v>
      </c>
      <c r="I74" s="1">
        <v>24.377419354838715</v>
      </c>
      <c r="J74" s="1">
        <v>33.700000000000003</v>
      </c>
      <c r="K74" s="1">
        <v>17.100000000000001</v>
      </c>
      <c r="M74">
        <v>13</v>
      </c>
      <c r="N74">
        <v>5</v>
      </c>
      <c r="P74" s="107">
        <v>2003</v>
      </c>
      <c r="Q74" s="1">
        <v>9.1032258064516132</v>
      </c>
      <c r="R74">
        <v>14.4</v>
      </c>
      <c r="S74">
        <v>3.3</v>
      </c>
    </row>
    <row r="75" spans="1:19">
      <c r="A75">
        <v>2004</v>
      </c>
      <c r="B75">
        <v>18.83790322580645</v>
      </c>
      <c r="C75" s="1">
        <v>25.324999999999999</v>
      </c>
      <c r="D75" s="1">
        <v>12.125</v>
      </c>
      <c r="H75" s="107">
        <v>2004</v>
      </c>
      <c r="I75" s="1">
        <v>23.390322580645162</v>
      </c>
      <c r="J75" s="1">
        <v>30.5</v>
      </c>
      <c r="K75" s="1">
        <v>15</v>
      </c>
      <c r="M75">
        <v>11</v>
      </c>
      <c r="N75">
        <v>3</v>
      </c>
      <c r="P75" s="107">
        <v>2004</v>
      </c>
      <c r="Q75" s="1">
        <v>10.083870967741937</v>
      </c>
      <c r="R75">
        <v>21</v>
      </c>
      <c r="S75">
        <v>4</v>
      </c>
    </row>
    <row r="76" spans="1:19">
      <c r="A76">
        <v>2005</v>
      </c>
      <c r="B76">
        <v>15.772580645161289</v>
      </c>
      <c r="C76" s="1">
        <v>19.899999999999999</v>
      </c>
      <c r="D76" s="1">
        <v>11.574999999999999</v>
      </c>
      <c r="H76" s="107">
        <v>2005</v>
      </c>
      <c r="I76" s="1">
        <v>24.564516129032263</v>
      </c>
      <c r="J76" s="1">
        <v>33.4</v>
      </c>
      <c r="K76" s="1">
        <v>12.5</v>
      </c>
      <c r="M76">
        <v>14</v>
      </c>
      <c r="N76">
        <v>3</v>
      </c>
      <c r="P76" s="107">
        <v>2005</v>
      </c>
      <c r="Q76" s="1">
        <v>9.2580645161290338</v>
      </c>
      <c r="R76">
        <v>14.5</v>
      </c>
      <c r="S76">
        <v>3.9</v>
      </c>
    </row>
    <row r="77" spans="1:19">
      <c r="A77">
        <v>2006</v>
      </c>
      <c r="B77">
        <v>16.230645161290322</v>
      </c>
      <c r="C77" s="1">
        <v>22.375</v>
      </c>
      <c r="D77" s="1">
        <v>11.425000000000001</v>
      </c>
      <c r="H77" s="107">
        <v>2006</v>
      </c>
      <c r="I77" s="1">
        <v>28.445161290322581</v>
      </c>
      <c r="J77" s="1">
        <v>34.299999999999997</v>
      </c>
      <c r="K77" s="1">
        <v>18.7</v>
      </c>
      <c r="M77">
        <v>25</v>
      </c>
      <c r="N77">
        <v>13</v>
      </c>
      <c r="P77" s="107">
        <v>2006</v>
      </c>
      <c r="Q77" s="1">
        <v>9.6516129032258071</v>
      </c>
      <c r="R77">
        <v>16.5</v>
      </c>
      <c r="S77">
        <v>4.5999999999999996</v>
      </c>
    </row>
    <row r="78" spans="1:19">
      <c r="A78">
        <v>2007</v>
      </c>
      <c r="B78">
        <v>18.895967741935486</v>
      </c>
      <c r="C78" s="1">
        <v>26.725000000000001</v>
      </c>
      <c r="D78" s="1">
        <v>12.824999999999999</v>
      </c>
      <c r="H78" s="107">
        <v>2007</v>
      </c>
      <c r="I78" s="1">
        <v>26.083870967741934</v>
      </c>
      <c r="J78" s="1">
        <v>36.200000000000003</v>
      </c>
      <c r="K78" s="1">
        <v>16.899999999999999</v>
      </c>
      <c r="M78">
        <v>20</v>
      </c>
      <c r="N78">
        <v>4</v>
      </c>
      <c r="P78" s="107">
        <v>2007</v>
      </c>
      <c r="Q78" s="1">
        <v>10.238709677419351</v>
      </c>
      <c r="R78">
        <v>17.2</v>
      </c>
      <c r="S78">
        <v>2.4</v>
      </c>
    </row>
    <row r="79" spans="1:19">
      <c r="A79">
        <v>2008</v>
      </c>
      <c r="B79">
        <v>18.497580645161289</v>
      </c>
      <c r="C79" s="1">
        <v>24.3</v>
      </c>
      <c r="D79" s="1">
        <v>11.8</v>
      </c>
      <c r="H79" s="107">
        <v>2008</v>
      </c>
      <c r="I79" s="1">
        <v>24.116129032258062</v>
      </c>
      <c r="J79" s="1">
        <v>30.6</v>
      </c>
      <c r="K79" s="1">
        <v>16.5</v>
      </c>
      <c r="M79">
        <v>16</v>
      </c>
      <c r="N79">
        <v>3</v>
      </c>
      <c r="P79" s="107">
        <v>2008</v>
      </c>
      <c r="Q79" s="1">
        <v>8.7225806451612922</v>
      </c>
      <c r="R79">
        <v>15.2</v>
      </c>
      <c r="S79">
        <v>1.4</v>
      </c>
    </row>
    <row r="80" spans="1:19">
      <c r="A80">
        <v>2009</v>
      </c>
      <c r="B80">
        <v>18.275806451612901</v>
      </c>
      <c r="C80" s="1">
        <v>25.65</v>
      </c>
      <c r="D80" s="1">
        <v>12.4</v>
      </c>
      <c r="H80" s="107">
        <v>2009</v>
      </c>
      <c r="I80" s="1">
        <v>26.161290322580648</v>
      </c>
      <c r="J80" s="1">
        <v>32.6</v>
      </c>
      <c r="K80" s="1">
        <v>20.100000000000001</v>
      </c>
      <c r="M80">
        <v>19</v>
      </c>
      <c r="N80">
        <v>7</v>
      </c>
      <c r="P80" s="107">
        <v>2009</v>
      </c>
      <c r="Q80" s="1">
        <v>9.6032258064516149</v>
      </c>
      <c r="R80">
        <v>15.8</v>
      </c>
      <c r="S80">
        <v>3.3</v>
      </c>
    </row>
    <row r="81" spans="1:19">
      <c r="A81">
        <v>2010</v>
      </c>
      <c r="B81">
        <v>18.212096774193554</v>
      </c>
      <c r="C81" s="1">
        <v>23.524999999999999</v>
      </c>
      <c r="D81" s="1">
        <v>10</v>
      </c>
      <c r="H81" s="107">
        <v>2010</v>
      </c>
      <c r="I81" s="1">
        <v>26.29677419354838</v>
      </c>
      <c r="J81" s="1">
        <v>34.799999999999997</v>
      </c>
      <c r="K81" s="1">
        <v>15.3</v>
      </c>
      <c r="M81">
        <v>19</v>
      </c>
      <c r="N81">
        <v>10</v>
      </c>
      <c r="P81" s="107">
        <v>2010</v>
      </c>
      <c r="Q81" s="1">
        <v>10.870967741935486</v>
      </c>
      <c r="R81">
        <v>18.5</v>
      </c>
      <c r="S81">
        <v>3.5</v>
      </c>
    </row>
    <row r="82" spans="1:19">
      <c r="A82">
        <v>2011</v>
      </c>
      <c r="B82">
        <v>18.433870967741935</v>
      </c>
      <c r="C82" s="1">
        <v>26.774999999999999</v>
      </c>
      <c r="D82" s="1">
        <v>12</v>
      </c>
      <c r="H82" s="107">
        <v>2011</v>
      </c>
      <c r="I82" s="1">
        <v>21.900000000000002</v>
      </c>
      <c r="J82" s="1">
        <v>30.3</v>
      </c>
      <c r="K82" s="1">
        <v>13.3</v>
      </c>
      <c r="M82">
        <v>11</v>
      </c>
      <c r="N82">
        <v>1</v>
      </c>
      <c r="P82" s="107">
        <v>2011</v>
      </c>
      <c r="Q82" s="1">
        <v>11.59677419354839</v>
      </c>
      <c r="R82">
        <v>17.8</v>
      </c>
      <c r="S82">
        <v>4.3</v>
      </c>
    </row>
    <row r="83" spans="1:19">
      <c r="A83">
        <v>2012</v>
      </c>
      <c r="B83">
        <v>18.381451612903227</v>
      </c>
      <c r="C83" s="1">
        <v>27.25</v>
      </c>
      <c r="D83" s="1">
        <v>11.024999999999999</v>
      </c>
      <c r="H83" s="107">
        <v>2012</v>
      </c>
      <c r="I83" s="1">
        <v>26.309677419354831</v>
      </c>
      <c r="J83" s="1">
        <v>34.799999999999997</v>
      </c>
      <c r="K83" s="1">
        <v>17.100000000000001</v>
      </c>
      <c r="M83">
        <v>19</v>
      </c>
      <c r="N83">
        <v>6</v>
      </c>
      <c r="P83" s="107">
        <v>2012</v>
      </c>
      <c r="Q83" s="1">
        <v>11.045161290322584</v>
      </c>
      <c r="R83">
        <v>19.2</v>
      </c>
      <c r="S83">
        <v>3.8</v>
      </c>
    </row>
    <row r="84" spans="1:19">
      <c r="A84">
        <v>2013</v>
      </c>
      <c r="B84">
        <v>18.404032258064515</v>
      </c>
      <c r="C84" s="1">
        <v>27.325000000000003</v>
      </c>
      <c r="D84" s="1">
        <v>13.975</v>
      </c>
      <c r="H84" s="107">
        <v>2013</v>
      </c>
      <c r="I84" s="1">
        <v>25.512903225806454</v>
      </c>
      <c r="J84" s="1">
        <v>35.5</v>
      </c>
      <c r="K84" s="1">
        <v>18.100000000000001</v>
      </c>
      <c r="M84">
        <v>16</v>
      </c>
      <c r="N84">
        <v>7</v>
      </c>
      <c r="P84" s="107">
        <v>2013</v>
      </c>
      <c r="Q84" s="1">
        <v>11.448387096774196</v>
      </c>
      <c r="R84">
        <v>20.5</v>
      </c>
      <c r="S84">
        <v>4.8</v>
      </c>
    </row>
    <row r="85" spans="1:19">
      <c r="A85">
        <v>2014</v>
      </c>
      <c r="B85">
        <v>16.495161290322578</v>
      </c>
      <c r="C85" s="1">
        <v>23.225000000000001</v>
      </c>
      <c r="D85" s="1">
        <v>10.625</v>
      </c>
      <c r="H85" s="107">
        <v>2014</v>
      </c>
      <c r="I85" s="1">
        <v>21.948387096774198</v>
      </c>
      <c r="J85" s="1">
        <v>29.8</v>
      </c>
      <c r="K85" s="1">
        <v>14.8</v>
      </c>
      <c r="M85">
        <v>6</v>
      </c>
      <c r="N85">
        <v>0</v>
      </c>
      <c r="P85" s="107">
        <v>2014</v>
      </c>
      <c r="Q85" s="1">
        <v>10.467741935483874</v>
      </c>
      <c r="R85">
        <v>17.8</v>
      </c>
      <c r="S85">
        <v>2</v>
      </c>
    </row>
    <row r="86" spans="1:19">
      <c r="A86">
        <v>2015</v>
      </c>
      <c r="B86">
        <v>21.004032258064512</v>
      </c>
      <c r="C86" s="1">
        <v>29.025000000000002</v>
      </c>
      <c r="D86" s="1">
        <v>14.85</v>
      </c>
      <c r="H86" s="107">
        <v>2015</v>
      </c>
      <c r="I86" s="1">
        <v>28.245161290322581</v>
      </c>
      <c r="J86" s="1">
        <v>35.1</v>
      </c>
      <c r="K86" s="1">
        <v>20.3</v>
      </c>
      <c r="M86">
        <v>22</v>
      </c>
      <c r="N86">
        <v>14</v>
      </c>
      <c r="P86" s="107">
        <v>2015</v>
      </c>
      <c r="Q86" s="1">
        <v>11.941935483870965</v>
      </c>
      <c r="R86">
        <v>18</v>
      </c>
      <c r="S86">
        <v>4.5999999999999996</v>
      </c>
    </row>
  </sheetData>
  <sortState ref="H47:N86">
    <sortCondition ref="H47:H86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grafy</vt:lpstr>
      </vt:variant>
      <vt:variant>
        <vt:i4>6</vt:i4>
      </vt:variant>
    </vt:vector>
  </HeadingPairs>
  <TitlesOfParts>
    <vt:vector size="11" baseType="lpstr">
      <vt:lpstr>prům. teplota</vt:lpstr>
      <vt:lpstr>max. teplota</vt:lpstr>
      <vt:lpstr>minimální teplota</vt:lpstr>
      <vt:lpstr>srážky</vt:lpstr>
      <vt:lpstr>data pro grafy</vt:lpstr>
      <vt:lpstr>Graf1</vt:lpstr>
      <vt:lpstr>Graf2</vt:lpstr>
      <vt:lpstr>Graf3</vt:lpstr>
      <vt:lpstr>Graf4</vt:lpstr>
      <vt:lpstr>Graf5</vt:lpstr>
      <vt:lpstr>Graf6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SPTJS</dc:creator>
  <cp:lastModifiedBy>PC</cp:lastModifiedBy>
  <dcterms:created xsi:type="dcterms:W3CDTF">2013-12-28T09:51:18Z</dcterms:created>
  <dcterms:modified xsi:type="dcterms:W3CDTF">2015-09-05T12:34:49Z</dcterms:modified>
</cp:coreProperties>
</file>