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13_ncr:1_{72266504-0530-46F0-A116-E717881990F2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slepý" sheetId="1" r:id="rId1"/>
    <sheet name="List1" sheetId="2" r:id="rId2"/>
  </sheets>
  <definedNames>
    <definedName name="_xlnm._FilterDatabase" localSheetId="0" hidden="1">slepý!$A$8:$F$120</definedName>
    <definedName name="_xlnm.Print_Area" localSheetId="0">slepý!$A$1:$F$129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9" i="1"/>
  <c r="F80" i="1"/>
  <c r="F81" i="1"/>
  <c r="F82" i="1"/>
  <c r="F83" i="1"/>
  <c r="F85" i="1"/>
  <c r="F86" i="1"/>
  <c r="F87" i="1"/>
  <c r="F88" i="1"/>
  <c r="F89" i="1"/>
  <c r="F90" i="1"/>
  <c r="F92" i="1"/>
  <c r="F93" i="1"/>
  <c r="F94" i="1"/>
  <c r="F95" i="1"/>
  <c r="F96" i="1"/>
  <c r="F98" i="1"/>
  <c r="F99" i="1"/>
  <c r="B101" i="1"/>
  <c r="F106" i="1"/>
  <c r="F107" i="1"/>
  <c r="F108" i="1"/>
  <c r="F109" i="1"/>
  <c r="F111" i="1"/>
  <c r="F112" i="1"/>
  <c r="F113" i="1"/>
  <c r="F114" i="1"/>
  <c r="F101" i="1" l="1"/>
  <c r="B120" i="1"/>
  <c r="F118" i="1"/>
  <c r="F117" i="1"/>
  <c r="F115" i="1"/>
  <c r="B74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B48" i="1"/>
  <c r="F46" i="1"/>
  <c r="F45" i="1"/>
  <c r="F43" i="1"/>
  <c r="F42" i="1"/>
  <c r="F41" i="1"/>
  <c r="F39" i="1"/>
  <c r="F38" i="1"/>
  <c r="F37" i="1"/>
  <c r="F36" i="1"/>
  <c r="F35" i="1"/>
  <c r="F34" i="1"/>
  <c r="F32" i="1"/>
  <c r="F31" i="1"/>
  <c r="F30" i="1"/>
  <c r="F29" i="1"/>
  <c r="F28" i="1"/>
  <c r="F27" i="1"/>
  <c r="B24" i="1"/>
  <c r="F22" i="1"/>
  <c r="F21" i="1"/>
  <c r="F19" i="1"/>
  <c r="F18" i="1"/>
  <c r="F17" i="1"/>
  <c r="F16" i="1"/>
  <c r="F15" i="1"/>
  <c r="F14" i="1"/>
  <c r="F13" i="1"/>
  <c r="F12" i="1"/>
  <c r="F11" i="1"/>
  <c r="F10" i="1"/>
  <c r="F48" i="1" l="1"/>
  <c r="F120" i="1"/>
  <c r="F24" i="1"/>
  <c r="F74" i="1"/>
  <c r="F125" i="1" l="1"/>
  <c r="F126" i="1" s="1"/>
  <c r="F127" i="1" s="1"/>
  <c r="F128" i="1" s="1"/>
  <c r="F129" i="1" s="1"/>
</calcChain>
</file>

<file path=xl/sharedStrings.xml><?xml version="1.0" encoding="utf-8"?>
<sst xmlns="http://schemas.openxmlformats.org/spreadsheetml/2006/main" count="260" uniqueCount="92">
  <si>
    <t>Obec Mořkov</t>
  </si>
  <si>
    <t>Datum:</t>
  </si>
  <si>
    <t>Mořkov - Opravy MK v obci 2019</t>
  </si>
  <si>
    <t>č.pol.</t>
  </si>
  <si>
    <t>název položky</t>
  </si>
  <si>
    <t>m.j.</t>
  </si>
  <si>
    <t>množství</t>
  </si>
  <si>
    <t>cena m.j.</t>
  </si>
  <si>
    <t>celkem</t>
  </si>
  <si>
    <t>objekt 1</t>
  </si>
  <si>
    <t>Chodník z LA</t>
  </si>
  <si>
    <t>11310-7141</t>
  </si>
  <si>
    <t>Odstranění podkladu živičného tl do 50 mm ručně - LA</t>
  </si>
  <si>
    <t>m2</t>
  </si>
  <si>
    <t>91973-1112</t>
  </si>
  <si>
    <t xml:space="preserve">Zarovnání plochy podkladu nebo krytu z betonu </t>
  </si>
  <si>
    <t>m</t>
  </si>
  <si>
    <t>97908-2213</t>
  </si>
  <si>
    <t>Vodorovná doprava suti do 1 km</t>
  </si>
  <si>
    <t>t</t>
  </si>
  <si>
    <t>97908-2219</t>
  </si>
  <si>
    <t>Příplatek za další 1 km - 19 km</t>
  </si>
  <si>
    <t>97909-9115</t>
  </si>
  <si>
    <t>Poplatek za uložení betonového odpadu na skládce (skládkovné)</t>
  </si>
  <si>
    <t>97909-9145</t>
  </si>
  <si>
    <t>Poplatek za uložení odpadu z asfaltových povrchů na skládce (skládkovné)</t>
  </si>
  <si>
    <t>93890-9331</t>
  </si>
  <si>
    <t>Čištění vozovek metením ručně podkladu nebo krytu betonového nebo živičného</t>
  </si>
  <si>
    <t>57323-1111R</t>
  </si>
  <si>
    <t>Postřik živičný spojovací ze silniční emulze v množství 0,70 kg/m2</t>
  </si>
  <si>
    <t>57713-3111R</t>
  </si>
  <si>
    <t>Asfaltový beton vrstva obrusná ACO 8 (ABJ) tl 40 mm š do 3 m - ručně</t>
  </si>
  <si>
    <t>57237-0111</t>
  </si>
  <si>
    <t>Vyspravení krytu komunikací - předláždění,  plochy do 15 m2 dlažbou do lože z kameniva</t>
  </si>
  <si>
    <t>PC</t>
  </si>
  <si>
    <t>Přesun strojů ( válec, kropička )</t>
  </si>
  <si>
    <t>kpl</t>
  </si>
  <si>
    <t>R1</t>
  </si>
  <si>
    <t>Dopravní inženýrská opatření (DIO)</t>
  </si>
  <si>
    <t>objekt 2</t>
  </si>
  <si>
    <t>Na konci Pastelníku</t>
  </si>
  <si>
    <t>12230-2201</t>
  </si>
  <si>
    <t>Odkopávky a prokopávky nezapažené pro silnice objemu do 100 m3 v hornině tř. 4</t>
  </si>
  <si>
    <t>m3</t>
  </si>
  <si>
    <t>12230-1109</t>
  </si>
  <si>
    <t>Příplatek k odkopávkám a prokopávkám pro silnice v hornině tř. 4 za lepivost</t>
  </si>
  <si>
    <t>16270-1105</t>
  </si>
  <si>
    <t>Vodorovné přemístění do 10000 m výkopku/sypaniny z horniny tř. 1 až 4</t>
  </si>
  <si>
    <t>16270-1109</t>
  </si>
  <si>
    <t>Příplatek k vodorovnému přemístění výkopku/sypaniny z horniny tř. 1 až 4 ZKD 1000 m přes 10000 m</t>
  </si>
  <si>
    <t>17120-1211</t>
  </si>
  <si>
    <t>Poplatek za uložení stavebního odpadu - zeminy a kameniva na skládce</t>
  </si>
  <si>
    <t>18110-1102</t>
  </si>
  <si>
    <t>Úprava pláně v zářezech v hornině tř. 1 až 4 se zhutněním</t>
  </si>
  <si>
    <t>56483-1111</t>
  </si>
  <si>
    <t>Podklad ze štěrkodrtě ŠD tl 100 mm</t>
  </si>
  <si>
    <t>56487-1116</t>
  </si>
  <si>
    <t>Podklad ze štěrkodrtě ŠD tl. 300 mm</t>
  </si>
  <si>
    <t>57311-1112</t>
  </si>
  <si>
    <t>Postřik živičný infiltrační s posypem z asfaltu množství 1 kg/m2</t>
  </si>
  <si>
    <t>57271-3112</t>
  </si>
  <si>
    <t>Vyrovnání povrchu dosavadních podkladů obalovaným kamenivem ACP (OK)</t>
  </si>
  <si>
    <t>57323-1112</t>
  </si>
  <si>
    <t>57714-4121</t>
  </si>
  <si>
    <t>Asfaltový beton vrstva obrusná ACO 11 (ABS) tř. I tl 50 mm š přes 3 m z nemodifikovaného asfaltu</t>
  </si>
  <si>
    <t>91973-5111</t>
  </si>
  <si>
    <t>Řezání stávajícího živičného krytu tl. do 50 mm</t>
  </si>
  <si>
    <t>91973-1121</t>
  </si>
  <si>
    <t>Zarovnání styčné plochy podkladu nebo krytu živičného tl do 50 mm</t>
  </si>
  <si>
    <t>59914-1111</t>
  </si>
  <si>
    <t>Vyplnění spár živičnou zálivkou</t>
  </si>
  <si>
    <t>Přesun strojů ( finišer, válec, kropička )</t>
  </si>
  <si>
    <t>objekt 3</t>
  </si>
  <si>
    <t>Na konci Beskydské</t>
  </si>
  <si>
    <t>89933-1111</t>
  </si>
  <si>
    <t>Výšková úprava uličního vstupu nebo vpusti do 200 mm - poklopu</t>
  </si>
  <si>
    <t>kus</t>
  </si>
  <si>
    <t>89943-1111</t>
  </si>
  <si>
    <t>Výšková úprava uličního vstupu nebo vpusti do 200 mm - krycí hrnce šoupěte nebo hydrantu</t>
  </si>
  <si>
    <t>Asfaltový beton vrstva obrusná ACO 11 (ABS) tř. I tl 50 mm š do 3 m z nemodifikovaného asfaltu</t>
  </si>
  <si>
    <t>objekt 5</t>
  </si>
  <si>
    <t xml:space="preserve">lokální opravy - hluboké sanace </t>
  </si>
  <si>
    <t>57271-3112R2</t>
  </si>
  <si>
    <t>57714-4111R1</t>
  </si>
  <si>
    <t>objekt 6</t>
  </si>
  <si>
    <t xml:space="preserve">lokální opravy </t>
  </si>
  <si>
    <t xml:space="preserve">CELKEM </t>
  </si>
  <si>
    <t>Vedlejší rozpočtové náklady</t>
  </si>
  <si>
    <t>%</t>
  </si>
  <si>
    <t>Celkový součet bez daně</t>
  </si>
  <si>
    <t>Daň z přidané hodnoty</t>
  </si>
  <si>
    <t>CELKEM S DANÍ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</si>
</sst>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d/mmmm\ yyyy"/>
    <numFmt numFmtId="166" formatCode="d\-mmmm\-yy"/>
    <numFmt numFmtId="167" formatCode="#,##0.00_ &quot;Kč&quot;\ 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6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color theme="1"/>
      <name val="Arial"/>
      <family val="2"/>
      <charset val="238"/>
    </font>
    <font>
      <sz val="9"/>
      <name val="Times New Roman"/>
      <family val="1"/>
      <charset val="238"/>
    </font>
    <font>
      <b/>
      <i/>
      <sz val="11"/>
      <name val="Times New Roman CE"/>
    </font>
    <font>
      <sz val="11"/>
      <name val="Times New Roman CE"/>
    </font>
    <font>
      <sz val="1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sz val="9"/>
      <name val="Times New Roman CE"/>
    </font>
    <font>
      <b/>
      <i/>
      <sz val="10"/>
      <name val="Times New Roman CE"/>
    </font>
    <font>
      <sz val="10"/>
      <name val="Times New Roman CE"/>
    </font>
    <font>
      <b/>
      <sz val="10"/>
      <name val="Times New Roman CE"/>
    </font>
    <font>
      <sz val="11"/>
      <name val="Times New Roman CE"/>
      <charset val="238"/>
    </font>
    <font>
      <b/>
      <i/>
      <sz val="11"/>
      <name val="Times New Roman CE"/>
      <charset val="238"/>
    </font>
    <font>
      <b/>
      <sz val="11"/>
      <name val="Times New Roman CE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5" fillId="0" borderId="0"/>
    <xf numFmtId="0" fontId="17" fillId="0" borderId="0"/>
  </cellStyleXfs>
  <cellXfs count="80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0" xfId="1" applyBorder="1"/>
    <xf numFmtId="164" fontId="2" fillId="0" borderId="0" xfId="1" applyNumberFormat="1" applyFont="1" applyBorder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1" fillId="0" borderId="0" xfId="1"/>
    <xf numFmtId="0" fontId="1" fillId="0" borderId="3" xfId="1" applyBorder="1"/>
    <xf numFmtId="0" fontId="3" fillId="0" borderId="0" xfId="1" applyNumberFormat="1" applyFont="1" applyBorder="1"/>
    <xf numFmtId="164" fontId="1" fillId="0" borderId="0" xfId="1" applyNumberFormat="1" applyBorder="1"/>
    <xf numFmtId="14" fontId="1" fillId="0" borderId="0" xfId="1" applyNumberFormat="1" applyBorder="1" applyAlignment="1">
      <alignment horizontal="center"/>
    </xf>
    <xf numFmtId="1" fontId="4" fillId="0" borderId="3" xfId="1" applyNumberFormat="1" applyFont="1" applyBorder="1" applyAlignment="1">
      <alignment horizontal="right"/>
    </xf>
    <xf numFmtId="0" fontId="5" fillId="0" borderId="0" xfId="1" applyFont="1" applyBorder="1"/>
    <xf numFmtId="165" fontId="6" fillId="0" borderId="0" xfId="1" applyNumberFormat="1" applyFont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1" fontId="8" fillId="0" borderId="3" xfId="1" applyNumberFormat="1" applyFont="1" applyBorder="1" applyAlignment="1">
      <alignment horizontal="right"/>
    </xf>
    <xf numFmtId="0" fontId="9" fillId="0" borderId="0" xfId="1" applyFont="1" applyBorder="1"/>
    <xf numFmtId="166" fontId="5" fillId="0" borderId="0" xfId="1" applyNumberFormat="1" applyFont="1" applyBorder="1" applyAlignment="1">
      <alignment horizontal="centerContinuous"/>
    </xf>
    <xf numFmtId="0" fontId="1" fillId="0" borderId="4" xfId="1" applyBorder="1"/>
    <xf numFmtId="0" fontId="1" fillId="0" borderId="0" xfId="1" applyFill="1"/>
    <xf numFmtId="0" fontId="11" fillId="2" borderId="5" xfId="2" applyFont="1" applyFill="1" applyBorder="1" applyAlignment="1">
      <alignment horizontal="center" vertical="center"/>
    </xf>
    <xf numFmtId="4" fontId="11" fillId="2" borderId="5" xfId="2" applyNumberFormat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left" vertical="center"/>
    </xf>
    <xf numFmtId="0" fontId="13" fillId="0" borderId="7" xfId="1" applyFont="1" applyFill="1" applyBorder="1" applyAlignment="1">
      <alignment vertical="center"/>
    </xf>
    <xf numFmtId="4" fontId="13" fillId="0" borderId="7" xfId="1" applyNumberFormat="1" applyFont="1" applyFill="1" applyBorder="1" applyAlignment="1">
      <alignment horizontal="right" vertical="center"/>
    </xf>
    <xf numFmtId="4" fontId="13" fillId="0" borderId="8" xfId="1" applyNumberFormat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16" fillId="0" borderId="3" xfId="3" quotePrefix="1" applyFont="1" applyBorder="1" applyAlignment="1">
      <alignment horizontal="left" vertical="center"/>
    </xf>
    <xf numFmtId="0" fontId="16" fillId="0" borderId="0" xfId="3" quotePrefix="1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center" vertical="center"/>
    </xf>
    <xf numFmtId="4" fontId="16" fillId="0" borderId="0" xfId="3" applyNumberFormat="1" applyFont="1" applyFill="1" applyBorder="1" applyAlignment="1">
      <alignment horizontal="right" vertical="center"/>
    </xf>
    <xf numFmtId="4" fontId="16" fillId="0" borderId="9" xfId="3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0" fontId="16" fillId="0" borderId="3" xfId="4" applyFont="1" applyBorder="1" applyAlignment="1">
      <alignment horizontal="left" vertical="center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16" fillId="0" borderId="0" xfId="3" applyFont="1" applyAlignment="1">
      <alignment vertical="center"/>
    </xf>
    <xf numFmtId="0" fontId="16" fillId="0" borderId="0" xfId="3" quotePrefix="1" applyFont="1" applyBorder="1" applyAlignment="1">
      <alignment horizontal="left" vertical="center"/>
    </xf>
    <xf numFmtId="0" fontId="16" fillId="0" borderId="0" xfId="3" applyFont="1" applyBorder="1" applyAlignment="1">
      <alignment horizontal="center" vertical="center"/>
    </xf>
    <xf numFmtId="4" fontId="16" fillId="0" borderId="0" xfId="3" applyNumberFormat="1" applyFont="1" applyBorder="1" applyAlignment="1">
      <alignment horizontal="right" vertical="center"/>
    </xf>
    <xf numFmtId="0" fontId="16" fillId="0" borderId="3" xfId="4" applyFont="1" applyFill="1" applyBorder="1" applyAlignment="1">
      <alignment horizontal="left" vertical="center"/>
    </xf>
    <xf numFmtId="4" fontId="16" fillId="0" borderId="9" xfId="3" applyNumberFormat="1" applyFont="1" applyFill="1" applyBorder="1" applyAlignment="1">
      <alignment vertical="center"/>
    </xf>
    <xf numFmtId="0" fontId="16" fillId="0" borderId="3" xfId="3" applyFont="1" applyBorder="1" applyAlignment="1">
      <alignment horizontal="left" vertical="center"/>
    </xf>
    <xf numFmtId="0" fontId="16" fillId="0" borderId="0" xfId="3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horizontal="center" vertical="center"/>
    </xf>
    <xf numFmtId="0" fontId="18" fillId="3" borderId="10" xfId="1" quotePrefix="1" applyFont="1" applyFill="1" applyBorder="1" applyAlignment="1">
      <alignment horizontal="left" vertical="center"/>
    </xf>
    <xf numFmtId="0" fontId="19" fillId="3" borderId="11" xfId="1" applyFont="1" applyFill="1" applyBorder="1" applyAlignment="1">
      <alignment horizontal="left" vertical="center"/>
    </xf>
    <xf numFmtId="0" fontId="20" fillId="3" borderId="11" xfId="1" applyFont="1" applyFill="1" applyBorder="1" applyAlignment="1">
      <alignment vertical="center"/>
    </xf>
    <xf numFmtId="4" fontId="20" fillId="3" borderId="11" xfId="1" applyNumberFormat="1" applyFont="1" applyFill="1" applyBorder="1" applyAlignment="1">
      <alignment horizontal="right" vertical="center"/>
    </xf>
    <xf numFmtId="4" fontId="21" fillId="3" borderId="12" xfId="1" applyNumberFormat="1" applyFont="1" applyFill="1" applyBorder="1" applyAlignment="1">
      <alignment vertical="center"/>
    </xf>
    <xf numFmtId="4" fontId="1" fillId="0" borderId="0" xfId="1" applyNumberFormat="1" applyAlignment="1">
      <alignment horizontal="right"/>
    </xf>
    <xf numFmtId="0" fontId="16" fillId="0" borderId="3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6" fillId="0" borderId="3" xfId="4" quotePrefix="1" applyFont="1" applyBorder="1" applyAlignment="1">
      <alignment horizontal="left" vertical="center"/>
    </xf>
    <xf numFmtId="0" fontId="16" fillId="0" borderId="0" xfId="4" quotePrefix="1" applyFont="1" applyBorder="1" applyAlignment="1">
      <alignment horizontal="left" vertical="center"/>
    </xf>
    <xf numFmtId="0" fontId="16" fillId="0" borderId="3" xfId="4" quotePrefix="1" applyFont="1" applyFill="1" applyBorder="1" applyAlignment="1">
      <alignment horizontal="left" vertical="center"/>
    </xf>
    <xf numFmtId="0" fontId="16" fillId="0" borderId="3" xfId="3" quotePrefix="1" applyFont="1" applyFill="1" applyBorder="1" applyAlignment="1">
      <alignment horizontal="left" vertical="center"/>
    </xf>
    <xf numFmtId="4" fontId="20" fillId="3" borderId="11" xfId="1" applyNumberFormat="1" applyFont="1" applyFill="1" applyBorder="1" applyAlignment="1">
      <alignment vertical="center"/>
    </xf>
    <xf numFmtId="0" fontId="22" fillId="0" borderId="13" xfId="1" applyFont="1" applyFill="1" applyBorder="1" applyAlignment="1">
      <alignment vertical="center"/>
    </xf>
    <xf numFmtId="0" fontId="23" fillId="3" borderId="14" xfId="1" applyFont="1" applyFill="1" applyBorder="1" applyAlignment="1">
      <alignment horizontal="center" vertical="center"/>
    </xf>
    <xf numFmtId="0" fontId="22" fillId="3" borderId="15" xfId="1" applyFont="1" applyFill="1" applyBorder="1" applyAlignment="1">
      <alignment vertical="center"/>
    </xf>
    <xf numFmtId="2" fontId="22" fillId="3" borderId="15" xfId="1" applyNumberFormat="1" applyFont="1" applyFill="1" applyBorder="1" applyAlignment="1">
      <alignment vertical="center"/>
    </xf>
    <xf numFmtId="4" fontId="24" fillId="3" borderId="16" xfId="1" applyNumberFormat="1" applyFont="1" applyFill="1" applyBorder="1" applyAlignment="1">
      <alignment horizontal="right" vertical="center"/>
    </xf>
    <xf numFmtId="0" fontId="25" fillId="0" borderId="17" xfId="2" applyFont="1" applyFill="1" applyBorder="1" applyAlignment="1">
      <alignment vertical="center"/>
    </xf>
    <xf numFmtId="2" fontId="25" fillId="0" borderId="0" xfId="2" applyNumberFormat="1" applyFont="1" applyFill="1" applyBorder="1" applyAlignment="1">
      <alignment vertical="center"/>
    </xf>
    <xf numFmtId="0" fontId="25" fillId="0" borderId="0" xfId="2" applyFont="1" applyFill="1" applyBorder="1" applyAlignment="1">
      <alignment vertical="center"/>
    </xf>
    <xf numFmtId="2" fontId="25" fillId="0" borderId="18" xfId="2" applyNumberFormat="1" applyFont="1" applyFill="1" applyBorder="1" applyAlignment="1">
      <alignment vertical="center"/>
    </xf>
    <xf numFmtId="10" fontId="25" fillId="0" borderId="0" xfId="2" applyNumberFormat="1" applyFont="1" applyFill="1" applyBorder="1" applyAlignment="1">
      <alignment vertical="center"/>
    </xf>
    <xf numFmtId="4" fontId="25" fillId="0" borderId="9" xfId="2" applyNumberFormat="1" applyFont="1" applyFill="1" applyBorder="1" applyAlignment="1">
      <alignment horizontal="right" vertical="center"/>
    </xf>
    <xf numFmtId="0" fontId="22" fillId="0" borderId="17" xfId="1" applyFont="1" applyFill="1" applyBorder="1" applyAlignment="1">
      <alignment vertical="center"/>
    </xf>
    <xf numFmtId="167" fontId="24" fillId="3" borderId="16" xfId="1" applyNumberFormat="1" applyFont="1" applyFill="1" applyBorder="1" applyAlignment="1">
      <alignment horizontal="right" vertical="center"/>
    </xf>
    <xf numFmtId="0" fontId="22" fillId="0" borderId="1" xfId="1" applyFont="1" applyFill="1" applyBorder="1" applyAlignment="1">
      <alignment vertical="center"/>
    </xf>
    <xf numFmtId="0" fontId="22" fillId="0" borderId="2" xfId="1" applyFont="1" applyFill="1" applyBorder="1" applyAlignment="1">
      <alignment vertical="center"/>
    </xf>
    <xf numFmtId="2" fontId="22" fillId="0" borderId="2" xfId="1" applyNumberFormat="1" applyFont="1" applyFill="1" applyBorder="1" applyAlignment="1">
      <alignment vertical="center"/>
    </xf>
    <xf numFmtId="10" fontId="24" fillId="0" borderId="2" xfId="1" applyNumberFormat="1" applyFont="1" applyFill="1" applyBorder="1" applyAlignment="1">
      <alignment vertical="center"/>
    </xf>
    <xf numFmtId="167" fontId="24" fillId="0" borderId="16" xfId="1" applyNumberFormat="1" applyFont="1" applyFill="1" applyBorder="1" applyAlignment="1">
      <alignment horizontal="right" vertical="center"/>
    </xf>
    <xf numFmtId="0" fontId="22" fillId="0" borderId="19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</cellXfs>
  <cellStyles count="5">
    <cellStyle name="Normální" xfId="0" builtinId="0"/>
    <cellStyle name="normální 2 2" xfId="4" xr:uid="{00000000-0005-0000-0000-000001000000}"/>
    <cellStyle name="normální 3" xfId="3" xr:uid="{00000000-0005-0000-0000-000002000000}"/>
    <cellStyle name="normální 6 2" xfId="2" xr:uid="{00000000-0005-0000-0000-000003000000}"/>
    <cellStyle name="normální_Lehnert Petr MK Na Dolině Trojanovice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F129"/>
  <sheetViews>
    <sheetView tabSelected="1" view="pageBreakPreview" zoomScaleNormal="100" zoomScaleSheetLayoutView="100" workbookViewId="0">
      <selection activeCell="L10" sqref="L10"/>
    </sheetView>
  </sheetViews>
  <sheetFormatPr defaultRowHeight="12.75" x14ac:dyDescent="0.2"/>
  <cols>
    <col min="1" max="1" width="12.140625" style="6" customWidth="1"/>
    <col min="2" max="2" width="77.5703125" style="6" customWidth="1"/>
    <col min="3" max="3" width="4.5703125" style="6" customWidth="1"/>
    <col min="4" max="4" width="9.28515625" style="6" customWidth="1"/>
    <col min="5" max="5" width="8.85546875" style="6" customWidth="1"/>
    <col min="6" max="6" width="18" style="6" customWidth="1"/>
    <col min="7" max="16384" width="9.140625" style="6"/>
  </cols>
  <sheetData>
    <row r="1" spans="1:6" x14ac:dyDescent="0.2">
      <c r="A1" s="1"/>
      <c r="B1" s="2"/>
      <c r="C1" s="2"/>
      <c r="D1" s="3"/>
      <c r="E1" s="4"/>
      <c r="F1" s="5"/>
    </row>
    <row r="2" spans="1:6" ht="18" x14ac:dyDescent="0.25">
      <c r="A2" s="7"/>
      <c r="B2" s="8" t="s">
        <v>0</v>
      </c>
      <c r="C2" s="3"/>
      <c r="D2" s="3"/>
      <c r="E2" s="9" t="s">
        <v>1</v>
      </c>
      <c r="F2" s="10">
        <v>43525</v>
      </c>
    </row>
    <row r="3" spans="1:6" ht="15.75" x14ac:dyDescent="0.25">
      <c r="A3" s="11"/>
      <c r="C3" s="12"/>
      <c r="D3" s="12"/>
      <c r="E3" s="13"/>
      <c r="F3" s="14"/>
    </row>
    <row r="4" spans="1:6" ht="15.75" x14ac:dyDescent="0.25">
      <c r="A4" s="11"/>
      <c r="B4" s="79" t="s">
        <v>2</v>
      </c>
      <c r="C4" s="79"/>
      <c r="D4" s="12"/>
      <c r="E4" s="13"/>
      <c r="F4" s="14"/>
    </row>
    <row r="5" spans="1:6" ht="15.75" x14ac:dyDescent="0.25">
      <c r="A5" s="11"/>
      <c r="B5" s="79"/>
      <c r="C5" s="79"/>
      <c r="D5" s="12"/>
      <c r="E5" s="13"/>
      <c r="F5" s="14"/>
    </row>
    <row r="6" spans="1:6" ht="12" customHeight="1" x14ac:dyDescent="0.25">
      <c r="A6" s="15"/>
      <c r="B6" s="16"/>
      <c r="C6" s="12"/>
      <c r="D6" s="12"/>
      <c r="E6" s="17"/>
      <c r="F6" s="14"/>
    </row>
    <row r="7" spans="1:6" s="19" customFormat="1" ht="6" customHeight="1" thickBot="1" x14ac:dyDescent="0.25">
      <c r="A7" s="7"/>
      <c r="B7" s="3"/>
      <c r="C7" s="3"/>
      <c r="D7" s="18"/>
      <c r="E7" s="18"/>
      <c r="F7" s="18"/>
    </row>
    <row r="8" spans="1:6" ht="13.5" thickBot="1" x14ac:dyDescent="0.25">
      <c r="A8" s="20" t="s">
        <v>3</v>
      </c>
      <c r="B8" s="20" t="s">
        <v>4</v>
      </c>
      <c r="C8" s="20" t="s">
        <v>5</v>
      </c>
      <c r="D8" s="21" t="s">
        <v>6</v>
      </c>
      <c r="E8" s="21" t="s">
        <v>7</v>
      </c>
      <c r="F8" s="20" t="s">
        <v>8</v>
      </c>
    </row>
    <row r="9" spans="1:6" s="27" customFormat="1" ht="18" customHeight="1" x14ac:dyDescent="0.25">
      <c r="A9" s="22" t="s">
        <v>9</v>
      </c>
      <c r="B9" s="23" t="s">
        <v>10</v>
      </c>
      <c r="C9" s="24"/>
      <c r="D9" s="25"/>
      <c r="E9" s="25"/>
      <c r="F9" s="26"/>
    </row>
    <row r="10" spans="1:6" s="33" customFormat="1" ht="15" customHeight="1" x14ac:dyDescent="0.25">
      <c r="A10" s="28" t="s">
        <v>11</v>
      </c>
      <c r="B10" s="29" t="s">
        <v>12</v>
      </c>
      <c r="C10" s="30" t="s">
        <v>13</v>
      </c>
      <c r="D10" s="31">
        <v>49</v>
      </c>
      <c r="E10" s="31"/>
      <c r="F10" s="32">
        <f t="shared" ref="F10:F19" si="0">D10*E10</f>
        <v>0</v>
      </c>
    </row>
    <row r="11" spans="1:6" s="37" customFormat="1" ht="15" customHeight="1" x14ac:dyDescent="0.25">
      <c r="A11" s="34" t="s">
        <v>14</v>
      </c>
      <c r="B11" s="35" t="s">
        <v>15</v>
      </c>
      <c r="C11" s="36" t="s">
        <v>16</v>
      </c>
      <c r="D11" s="31">
        <v>108</v>
      </c>
      <c r="E11" s="31"/>
      <c r="F11" s="32">
        <f t="shared" si="0"/>
        <v>0</v>
      </c>
    </row>
    <row r="12" spans="1:6" s="37" customFormat="1" ht="15" customHeight="1" x14ac:dyDescent="0.25">
      <c r="A12" s="28" t="s">
        <v>17</v>
      </c>
      <c r="B12" s="38" t="s">
        <v>18</v>
      </c>
      <c r="C12" s="39" t="s">
        <v>19</v>
      </c>
      <c r="D12" s="40">
        <v>8.1999999999999993</v>
      </c>
      <c r="E12" s="40"/>
      <c r="F12" s="32">
        <f t="shared" si="0"/>
        <v>0</v>
      </c>
    </row>
    <row r="13" spans="1:6" s="37" customFormat="1" ht="15" customHeight="1" x14ac:dyDescent="0.25">
      <c r="A13" s="28" t="s">
        <v>20</v>
      </c>
      <c r="B13" s="38" t="s">
        <v>21</v>
      </c>
      <c r="C13" s="39" t="s">
        <v>19</v>
      </c>
      <c r="D13" s="40">
        <v>155.80000000000001</v>
      </c>
      <c r="E13" s="40"/>
      <c r="F13" s="32">
        <f t="shared" si="0"/>
        <v>0</v>
      </c>
    </row>
    <row r="14" spans="1:6" s="37" customFormat="1" ht="15" customHeight="1" x14ac:dyDescent="0.25">
      <c r="A14" s="28" t="s">
        <v>22</v>
      </c>
      <c r="B14" s="38" t="s">
        <v>23</v>
      </c>
      <c r="C14" s="39" t="s">
        <v>19</v>
      </c>
      <c r="D14" s="40">
        <v>3.5</v>
      </c>
      <c r="E14" s="40"/>
      <c r="F14" s="32">
        <f t="shared" si="0"/>
        <v>0</v>
      </c>
    </row>
    <row r="15" spans="1:6" s="37" customFormat="1" ht="15" customHeight="1" x14ac:dyDescent="0.25">
      <c r="A15" s="34" t="s">
        <v>24</v>
      </c>
      <c r="B15" s="35" t="s">
        <v>25</v>
      </c>
      <c r="C15" s="36" t="s">
        <v>19</v>
      </c>
      <c r="D15" s="40">
        <v>4.7</v>
      </c>
      <c r="E15" s="31"/>
      <c r="F15" s="32">
        <f t="shared" si="0"/>
        <v>0</v>
      </c>
    </row>
    <row r="16" spans="1:6" s="37" customFormat="1" ht="15" customHeight="1" x14ac:dyDescent="0.25">
      <c r="A16" s="34" t="s">
        <v>26</v>
      </c>
      <c r="B16" s="35" t="s">
        <v>27</v>
      </c>
      <c r="C16" s="36" t="s">
        <v>13</v>
      </c>
      <c r="D16" s="31">
        <v>49</v>
      </c>
      <c r="E16" s="31"/>
      <c r="F16" s="32">
        <f t="shared" si="0"/>
        <v>0</v>
      </c>
    </row>
    <row r="17" spans="1:6" s="37" customFormat="1" ht="15" customHeight="1" x14ac:dyDescent="0.25">
      <c r="A17" s="34" t="s">
        <v>28</v>
      </c>
      <c r="B17" s="35" t="s">
        <v>29</v>
      </c>
      <c r="C17" s="36" t="s">
        <v>13</v>
      </c>
      <c r="D17" s="31">
        <v>49</v>
      </c>
      <c r="E17" s="31"/>
      <c r="F17" s="32">
        <f t="shared" si="0"/>
        <v>0</v>
      </c>
    </row>
    <row r="18" spans="1:6" s="37" customFormat="1" ht="15" customHeight="1" x14ac:dyDescent="0.25">
      <c r="A18" s="41" t="s">
        <v>30</v>
      </c>
      <c r="B18" s="35" t="s">
        <v>31</v>
      </c>
      <c r="C18" s="36" t="s">
        <v>13</v>
      </c>
      <c r="D18" s="31">
        <v>49</v>
      </c>
      <c r="E18" s="31"/>
      <c r="F18" s="42">
        <f t="shared" si="0"/>
        <v>0</v>
      </c>
    </row>
    <row r="19" spans="1:6" s="37" customFormat="1" ht="15" customHeight="1" x14ac:dyDescent="0.25">
      <c r="A19" s="34" t="s">
        <v>32</v>
      </c>
      <c r="B19" s="35" t="s">
        <v>33</v>
      </c>
      <c r="C19" s="36" t="s">
        <v>13</v>
      </c>
      <c r="D19" s="31">
        <v>2</v>
      </c>
      <c r="E19" s="31"/>
      <c r="F19" s="32">
        <f t="shared" si="0"/>
        <v>0</v>
      </c>
    </row>
    <row r="20" spans="1:6" s="37" customFormat="1" ht="15" customHeight="1" x14ac:dyDescent="0.25">
      <c r="A20" s="34"/>
      <c r="B20" s="35"/>
      <c r="C20" s="36"/>
      <c r="D20" s="31"/>
      <c r="E20" s="31"/>
      <c r="F20" s="32"/>
    </row>
    <row r="21" spans="1:6" s="37" customFormat="1" ht="15" customHeight="1" x14ac:dyDescent="0.25">
      <c r="A21" s="43" t="s">
        <v>34</v>
      </c>
      <c r="B21" s="44" t="s">
        <v>35</v>
      </c>
      <c r="C21" s="39" t="s">
        <v>36</v>
      </c>
      <c r="D21" s="40">
        <v>1</v>
      </c>
      <c r="E21" s="40"/>
      <c r="F21" s="32">
        <f>D21*E21</f>
        <v>0</v>
      </c>
    </row>
    <row r="22" spans="1:6" s="37" customFormat="1" ht="15" customHeight="1" x14ac:dyDescent="0.25">
      <c r="A22" s="34" t="s">
        <v>37</v>
      </c>
      <c r="B22" s="45" t="s">
        <v>38</v>
      </c>
      <c r="C22" s="46" t="s">
        <v>36</v>
      </c>
      <c r="D22" s="40">
        <v>1</v>
      </c>
      <c r="E22" s="40"/>
      <c r="F22" s="32">
        <f>D22*E22</f>
        <v>0</v>
      </c>
    </row>
    <row r="23" spans="1:6" s="37" customFormat="1" ht="15" customHeight="1" x14ac:dyDescent="0.25">
      <c r="A23" s="34"/>
      <c r="B23" s="45"/>
      <c r="C23" s="46"/>
      <c r="D23" s="40"/>
      <c r="E23" s="40"/>
      <c r="F23" s="32"/>
    </row>
    <row r="24" spans="1:6" ht="14.25" thickBot="1" x14ac:dyDescent="0.25">
      <c r="A24" s="47"/>
      <c r="B24" s="48" t="str">
        <f>CONCATENATE("CELKEM : ",A9," - ",B9)</f>
        <v>CELKEM : objekt 1 - Chodník z LA</v>
      </c>
      <c r="C24" s="49"/>
      <c r="D24" s="50"/>
      <c r="E24" s="50"/>
      <c r="F24" s="51">
        <f>SUM(F10:F23)</f>
        <v>0</v>
      </c>
    </row>
    <row r="25" spans="1:6" x14ac:dyDescent="0.2">
      <c r="A25" s="3"/>
      <c r="D25" s="52"/>
      <c r="E25" s="52"/>
      <c r="F25" s="3"/>
    </row>
    <row r="26" spans="1:6" s="27" customFormat="1" ht="18" customHeight="1" x14ac:dyDescent="0.25">
      <c r="A26" s="22" t="s">
        <v>39</v>
      </c>
      <c r="B26" s="23" t="s">
        <v>40</v>
      </c>
      <c r="C26" s="24"/>
      <c r="D26" s="25"/>
      <c r="E26" s="25"/>
      <c r="F26" s="26"/>
    </row>
    <row r="27" spans="1:6" s="33" customFormat="1" ht="15" customHeight="1" x14ac:dyDescent="0.25">
      <c r="A27" s="28" t="s">
        <v>41</v>
      </c>
      <c r="B27" s="38" t="s">
        <v>42</v>
      </c>
      <c r="C27" s="39" t="s">
        <v>43</v>
      </c>
      <c r="D27" s="40">
        <v>52.3</v>
      </c>
      <c r="E27" s="40"/>
      <c r="F27" s="32">
        <f t="shared" ref="F27:F39" si="1">D27*E27</f>
        <v>0</v>
      </c>
    </row>
    <row r="28" spans="1:6" s="37" customFormat="1" ht="15" customHeight="1" x14ac:dyDescent="0.25">
      <c r="A28" s="28" t="s">
        <v>44</v>
      </c>
      <c r="B28" s="38" t="s">
        <v>45</v>
      </c>
      <c r="C28" s="39" t="s">
        <v>43</v>
      </c>
      <c r="D28" s="40">
        <v>52.3</v>
      </c>
      <c r="E28" s="40"/>
      <c r="F28" s="32">
        <f t="shared" si="1"/>
        <v>0</v>
      </c>
    </row>
    <row r="29" spans="1:6" s="37" customFormat="1" ht="15" customHeight="1" x14ac:dyDescent="0.25">
      <c r="A29" s="34" t="s">
        <v>46</v>
      </c>
      <c r="B29" s="35" t="s">
        <v>47</v>
      </c>
      <c r="C29" s="36" t="s">
        <v>43</v>
      </c>
      <c r="D29" s="40">
        <v>52.3</v>
      </c>
      <c r="E29" s="40"/>
      <c r="F29" s="32">
        <f t="shared" si="1"/>
        <v>0</v>
      </c>
    </row>
    <row r="30" spans="1:6" s="37" customFormat="1" ht="15" customHeight="1" x14ac:dyDescent="0.25">
      <c r="A30" s="34" t="s">
        <v>48</v>
      </c>
      <c r="B30" s="35" t="s">
        <v>49</v>
      </c>
      <c r="C30" s="36" t="s">
        <v>43</v>
      </c>
      <c r="D30" s="40">
        <v>523</v>
      </c>
      <c r="E30" s="40"/>
      <c r="F30" s="32">
        <f t="shared" si="1"/>
        <v>0</v>
      </c>
    </row>
    <row r="31" spans="1:6" s="37" customFormat="1" ht="15" customHeight="1" x14ac:dyDescent="0.25">
      <c r="A31" s="34" t="s">
        <v>50</v>
      </c>
      <c r="B31" s="35" t="s">
        <v>51</v>
      </c>
      <c r="C31" s="36" t="s">
        <v>19</v>
      </c>
      <c r="D31" s="40">
        <v>86.3</v>
      </c>
      <c r="E31" s="40"/>
      <c r="F31" s="32">
        <f t="shared" si="1"/>
        <v>0</v>
      </c>
    </row>
    <row r="32" spans="1:6" s="37" customFormat="1" ht="15" customHeight="1" x14ac:dyDescent="0.25">
      <c r="A32" s="53" t="s">
        <v>52</v>
      </c>
      <c r="B32" s="54" t="s">
        <v>53</v>
      </c>
      <c r="C32" s="46" t="s">
        <v>13</v>
      </c>
      <c r="D32" s="40">
        <v>105</v>
      </c>
      <c r="E32" s="40"/>
      <c r="F32" s="32">
        <f t="shared" si="1"/>
        <v>0</v>
      </c>
    </row>
    <row r="33" spans="1:6" s="37" customFormat="1" ht="15" customHeight="1" x14ac:dyDescent="0.25">
      <c r="A33" s="53"/>
      <c r="B33" s="54"/>
      <c r="C33" s="46"/>
      <c r="D33" s="40"/>
      <c r="E33" s="40"/>
      <c r="F33" s="32"/>
    </row>
    <row r="34" spans="1:6" s="37" customFormat="1" ht="15" customHeight="1" x14ac:dyDescent="0.25">
      <c r="A34" s="55" t="s">
        <v>54</v>
      </c>
      <c r="B34" s="56" t="s">
        <v>55</v>
      </c>
      <c r="C34" s="46" t="s">
        <v>13</v>
      </c>
      <c r="D34" s="40">
        <v>105</v>
      </c>
      <c r="E34" s="40"/>
      <c r="F34" s="32">
        <f t="shared" si="1"/>
        <v>0</v>
      </c>
    </row>
    <row r="35" spans="1:6" s="37" customFormat="1" ht="15" customHeight="1" x14ac:dyDescent="0.25">
      <c r="A35" s="55" t="s">
        <v>56</v>
      </c>
      <c r="B35" s="56" t="s">
        <v>57</v>
      </c>
      <c r="C35" s="46" t="s">
        <v>13</v>
      </c>
      <c r="D35" s="40">
        <v>105</v>
      </c>
      <c r="E35" s="40"/>
      <c r="F35" s="32">
        <f t="shared" si="1"/>
        <v>0</v>
      </c>
    </row>
    <row r="36" spans="1:6" s="37" customFormat="1" ht="15" customHeight="1" x14ac:dyDescent="0.25">
      <c r="A36" s="34" t="s">
        <v>58</v>
      </c>
      <c r="B36" s="45" t="s">
        <v>59</v>
      </c>
      <c r="C36" s="46" t="s">
        <v>13</v>
      </c>
      <c r="D36" s="40">
        <v>105</v>
      </c>
      <c r="E36" s="40"/>
      <c r="F36" s="32">
        <f t="shared" si="1"/>
        <v>0</v>
      </c>
    </row>
    <row r="37" spans="1:6" s="37" customFormat="1" ht="15" customHeight="1" x14ac:dyDescent="0.25">
      <c r="A37" s="57" t="s">
        <v>60</v>
      </c>
      <c r="B37" s="35" t="s">
        <v>61</v>
      </c>
      <c r="C37" s="36" t="s">
        <v>19</v>
      </c>
      <c r="D37" s="31">
        <v>12</v>
      </c>
      <c r="E37" s="31"/>
      <c r="F37" s="42">
        <f t="shared" si="1"/>
        <v>0</v>
      </c>
    </row>
    <row r="38" spans="1:6" s="37" customFormat="1" ht="15" customHeight="1" x14ac:dyDescent="0.25">
      <c r="A38" s="34" t="s">
        <v>62</v>
      </c>
      <c r="B38" s="35" t="s">
        <v>29</v>
      </c>
      <c r="C38" s="39" t="s">
        <v>13</v>
      </c>
      <c r="D38" s="40">
        <v>98</v>
      </c>
      <c r="E38" s="40"/>
      <c r="F38" s="32">
        <f t="shared" si="1"/>
        <v>0</v>
      </c>
    </row>
    <row r="39" spans="1:6" s="37" customFormat="1" ht="15" customHeight="1" x14ac:dyDescent="0.25">
      <c r="A39" s="58" t="s">
        <v>63</v>
      </c>
      <c r="B39" s="29" t="s">
        <v>64</v>
      </c>
      <c r="C39" s="30" t="s">
        <v>13</v>
      </c>
      <c r="D39" s="31">
        <v>98</v>
      </c>
      <c r="E39" s="31"/>
      <c r="F39" s="42">
        <f t="shared" si="1"/>
        <v>0</v>
      </c>
    </row>
    <row r="40" spans="1:6" s="37" customFormat="1" ht="15" customHeight="1" x14ac:dyDescent="0.25">
      <c r="A40" s="34"/>
      <c r="B40" s="35"/>
      <c r="C40" s="36"/>
      <c r="D40" s="31"/>
      <c r="E40" s="31"/>
      <c r="F40" s="32"/>
    </row>
    <row r="41" spans="1:6" s="37" customFormat="1" ht="15" customHeight="1" x14ac:dyDescent="0.25">
      <c r="A41" s="55" t="s">
        <v>65</v>
      </c>
      <c r="B41" s="45" t="s">
        <v>66</v>
      </c>
      <c r="C41" s="46" t="s">
        <v>16</v>
      </c>
      <c r="D41" s="40">
        <v>4</v>
      </c>
      <c r="E41" s="40"/>
      <c r="F41" s="32">
        <f>D41*E41</f>
        <v>0</v>
      </c>
    </row>
    <row r="42" spans="1:6" s="37" customFormat="1" ht="15" customHeight="1" x14ac:dyDescent="0.25">
      <c r="A42" s="55" t="s">
        <v>67</v>
      </c>
      <c r="B42" s="56" t="s">
        <v>68</v>
      </c>
      <c r="C42" s="46" t="s">
        <v>16</v>
      </c>
      <c r="D42" s="40">
        <v>4</v>
      </c>
      <c r="E42" s="40"/>
      <c r="F42" s="32">
        <f>D42*E42</f>
        <v>0</v>
      </c>
    </row>
    <row r="43" spans="1:6" s="37" customFormat="1" ht="15" customHeight="1" x14ac:dyDescent="0.25">
      <c r="A43" s="55" t="s">
        <v>69</v>
      </c>
      <c r="B43" s="45" t="s">
        <v>70</v>
      </c>
      <c r="C43" s="46" t="s">
        <v>16</v>
      </c>
      <c r="D43" s="40">
        <v>4</v>
      </c>
      <c r="E43" s="40"/>
      <c r="F43" s="32">
        <f>D43*E43</f>
        <v>0</v>
      </c>
    </row>
    <row r="44" spans="1:6" s="37" customFormat="1" ht="15" customHeight="1" x14ac:dyDescent="0.25">
      <c r="A44" s="55"/>
      <c r="B44" s="45"/>
      <c r="C44" s="46"/>
      <c r="D44" s="40"/>
      <c r="E44" s="40"/>
      <c r="F44" s="32"/>
    </row>
    <row r="45" spans="1:6" s="37" customFormat="1" ht="15" customHeight="1" x14ac:dyDescent="0.25">
      <c r="A45" s="43" t="s">
        <v>34</v>
      </c>
      <c r="B45" s="44" t="s">
        <v>71</v>
      </c>
      <c r="C45" s="39" t="s">
        <v>36</v>
      </c>
      <c r="D45" s="40">
        <v>1</v>
      </c>
      <c r="E45" s="40"/>
      <c r="F45" s="32">
        <f>D45*E45</f>
        <v>0</v>
      </c>
    </row>
    <row r="46" spans="1:6" s="37" customFormat="1" ht="15" customHeight="1" x14ac:dyDescent="0.25">
      <c r="A46" s="34" t="s">
        <v>37</v>
      </c>
      <c r="B46" s="45" t="s">
        <v>38</v>
      </c>
      <c r="C46" s="46" t="s">
        <v>36</v>
      </c>
      <c r="D46" s="40">
        <v>1</v>
      </c>
      <c r="E46" s="40"/>
      <c r="F46" s="32">
        <f>D46*E46</f>
        <v>0</v>
      </c>
    </row>
    <row r="47" spans="1:6" s="37" customFormat="1" ht="15" customHeight="1" x14ac:dyDescent="0.25">
      <c r="A47" s="34"/>
      <c r="B47" s="45"/>
      <c r="C47" s="46"/>
      <c r="D47" s="40"/>
      <c r="E47" s="40"/>
      <c r="F47" s="32"/>
    </row>
    <row r="48" spans="1:6" ht="14.25" thickBot="1" x14ac:dyDescent="0.25">
      <c r="A48" s="47"/>
      <c r="B48" s="48" t="str">
        <f>CONCATENATE("CELKEM : ",A26," - ",B26)</f>
        <v>CELKEM : objekt 2 - Na konci Pastelníku</v>
      </c>
      <c r="C48" s="49"/>
      <c r="D48" s="50"/>
      <c r="E48" s="50"/>
      <c r="F48" s="51">
        <f>SUM(F27:F47)</f>
        <v>0</v>
      </c>
    </row>
    <row r="49" spans="1:6" x14ac:dyDescent="0.2">
      <c r="A49" s="3"/>
      <c r="D49" s="52"/>
      <c r="E49" s="52"/>
      <c r="F49" s="3"/>
    </row>
    <row r="50" spans="1:6" s="27" customFormat="1" ht="18" customHeight="1" x14ac:dyDescent="0.25">
      <c r="A50" s="22" t="s">
        <v>72</v>
      </c>
      <c r="B50" s="23" t="s">
        <v>73</v>
      </c>
      <c r="C50" s="24"/>
      <c r="D50" s="25"/>
      <c r="E50" s="25"/>
      <c r="F50" s="26"/>
    </row>
    <row r="51" spans="1:6" s="33" customFormat="1" ht="15" customHeight="1" x14ac:dyDescent="0.25">
      <c r="A51" s="28" t="s">
        <v>41</v>
      </c>
      <c r="B51" s="38" t="s">
        <v>42</v>
      </c>
      <c r="C51" s="39" t="s">
        <v>43</v>
      </c>
      <c r="D51" s="40">
        <v>75.900000000000006</v>
      </c>
      <c r="E51" s="40"/>
      <c r="F51" s="32">
        <f t="shared" ref="F51:F66" si="2">D51*E51</f>
        <v>0</v>
      </c>
    </row>
    <row r="52" spans="1:6" s="37" customFormat="1" ht="15" customHeight="1" x14ac:dyDescent="0.25">
      <c r="A52" s="28" t="s">
        <v>44</v>
      </c>
      <c r="B52" s="38" t="s">
        <v>45</v>
      </c>
      <c r="C52" s="39" t="s">
        <v>43</v>
      </c>
      <c r="D52" s="40">
        <v>75.900000000000006</v>
      </c>
      <c r="E52" s="40"/>
      <c r="F52" s="32">
        <f t="shared" si="2"/>
        <v>0</v>
      </c>
    </row>
    <row r="53" spans="1:6" s="37" customFormat="1" ht="15" customHeight="1" x14ac:dyDescent="0.25">
      <c r="A53" s="34" t="s">
        <v>46</v>
      </c>
      <c r="B53" s="35" t="s">
        <v>47</v>
      </c>
      <c r="C53" s="36" t="s">
        <v>43</v>
      </c>
      <c r="D53" s="40">
        <v>75.900000000000006</v>
      </c>
      <c r="E53" s="40"/>
      <c r="F53" s="32">
        <f t="shared" si="2"/>
        <v>0</v>
      </c>
    </row>
    <row r="54" spans="1:6" s="37" customFormat="1" ht="15" customHeight="1" x14ac:dyDescent="0.25">
      <c r="A54" s="34" t="s">
        <v>48</v>
      </c>
      <c r="B54" s="35" t="s">
        <v>49</v>
      </c>
      <c r="C54" s="36" t="s">
        <v>43</v>
      </c>
      <c r="D54" s="40">
        <v>759</v>
      </c>
      <c r="E54" s="40"/>
      <c r="F54" s="32">
        <f t="shared" si="2"/>
        <v>0</v>
      </c>
    </row>
    <row r="55" spans="1:6" s="37" customFormat="1" ht="15" customHeight="1" x14ac:dyDescent="0.25">
      <c r="A55" s="34" t="s">
        <v>50</v>
      </c>
      <c r="B55" s="35" t="s">
        <v>51</v>
      </c>
      <c r="C55" s="36" t="s">
        <v>19</v>
      </c>
      <c r="D55" s="40">
        <v>125.2</v>
      </c>
      <c r="E55" s="40"/>
      <c r="F55" s="32">
        <f t="shared" si="2"/>
        <v>0</v>
      </c>
    </row>
    <row r="56" spans="1:6" s="37" customFormat="1" ht="15" customHeight="1" x14ac:dyDescent="0.25">
      <c r="A56" s="53" t="s">
        <v>52</v>
      </c>
      <c r="B56" s="54" t="s">
        <v>53</v>
      </c>
      <c r="C56" s="46" t="s">
        <v>13</v>
      </c>
      <c r="D56" s="40">
        <v>152</v>
      </c>
      <c r="E56" s="40"/>
      <c r="F56" s="32">
        <f t="shared" si="2"/>
        <v>0</v>
      </c>
    </row>
    <row r="57" spans="1:6" s="37" customFormat="1" ht="15" customHeight="1" x14ac:dyDescent="0.25">
      <c r="A57" s="53"/>
      <c r="B57" s="54"/>
      <c r="C57" s="46"/>
      <c r="D57" s="40"/>
      <c r="E57" s="40"/>
      <c r="F57" s="32"/>
    </row>
    <row r="58" spans="1:6" s="37" customFormat="1" ht="15" customHeight="1" x14ac:dyDescent="0.25">
      <c r="A58" s="55" t="s">
        <v>54</v>
      </c>
      <c r="B58" s="56" t="s">
        <v>55</v>
      </c>
      <c r="C58" s="46" t="s">
        <v>13</v>
      </c>
      <c r="D58" s="40">
        <v>152</v>
      </c>
      <c r="E58" s="40"/>
      <c r="F58" s="32">
        <f t="shared" si="2"/>
        <v>0</v>
      </c>
    </row>
    <row r="59" spans="1:6" s="37" customFormat="1" ht="15" customHeight="1" x14ac:dyDescent="0.25">
      <c r="A59" s="55" t="s">
        <v>56</v>
      </c>
      <c r="B59" s="56" t="s">
        <v>57</v>
      </c>
      <c r="C59" s="46" t="s">
        <v>13</v>
      </c>
      <c r="D59" s="40">
        <v>152</v>
      </c>
      <c r="E59" s="40"/>
      <c r="F59" s="32">
        <f t="shared" si="2"/>
        <v>0</v>
      </c>
    </row>
    <row r="60" spans="1:6" s="37" customFormat="1" ht="15" customHeight="1" x14ac:dyDescent="0.25">
      <c r="A60" s="34" t="s">
        <v>58</v>
      </c>
      <c r="B60" s="45" t="s">
        <v>59</v>
      </c>
      <c r="C60" s="46" t="s">
        <v>13</v>
      </c>
      <c r="D60" s="40">
        <v>152</v>
      </c>
      <c r="E60" s="40"/>
      <c r="F60" s="32">
        <f t="shared" si="2"/>
        <v>0</v>
      </c>
    </row>
    <row r="61" spans="1:6" s="37" customFormat="1" ht="15" customHeight="1" x14ac:dyDescent="0.25">
      <c r="A61" s="57" t="s">
        <v>60</v>
      </c>
      <c r="B61" s="35" t="s">
        <v>61</v>
      </c>
      <c r="C61" s="36" t="s">
        <v>19</v>
      </c>
      <c r="D61" s="31">
        <v>18</v>
      </c>
      <c r="E61" s="31"/>
      <c r="F61" s="42">
        <f t="shared" si="2"/>
        <v>0</v>
      </c>
    </row>
    <row r="62" spans="1:6" s="37" customFormat="1" ht="15" customHeight="1" x14ac:dyDescent="0.25">
      <c r="A62" s="34" t="s">
        <v>62</v>
      </c>
      <c r="B62" s="35" t="s">
        <v>29</v>
      </c>
      <c r="C62" s="39" t="s">
        <v>13</v>
      </c>
      <c r="D62" s="40">
        <v>143</v>
      </c>
      <c r="E62" s="40"/>
      <c r="F62" s="32">
        <f t="shared" si="2"/>
        <v>0</v>
      </c>
    </row>
    <row r="63" spans="1:6" s="37" customFormat="1" ht="15" customHeight="1" x14ac:dyDescent="0.25">
      <c r="A63" s="58" t="s">
        <v>63</v>
      </c>
      <c r="B63" s="29" t="s">
        <v>64</v>
      </c>
      <c r="C63" s="30" t="s">
        <v>13</v>
      </c>
      <c r="D63" s="31">
        <v>143</v>
      </c>
      <c r="E63" s="31"/>
      <c r="F63" s="42">
        <f t="shared" si="2"/>
        <v>0</v>
      </c>
    </row>
    <row r="64" spans="1:6" s="37" customFormat="1" ht="15" customHeight="1" x14ac:dyDescent="0.25">
      <c r="A64" s="34"/>
      <c r="B64" s="35"/>
      <c r="C64" s="36"/>
      <c r="D64" s="31"/>
      <c r="E64" s="31"/>
      <c r="F64" s="32">
        <f t="shared" si="2"/>
        <v>0</v>
      </c>
    </row>
    <row r="65" spans="1:6" s="37" customFormat="1" ht="15" customHeight="1" x14ac:dyDescent="0.25">
      <c r="A65" s="34" t="s">
        <v>74</v>
      </c>
      <c r="B65" s="45" t="s">
        <v>75</v>
      </c>
      <c r="C65" s="46" t="s">
        <v>76</v>
      </c>
      <c r="D65" s="40">
        <v>2</v>
      </c>
      <c r="E65" s="40"/>
      <c r="F65" s="32">
        <f t="shared" si="2"/>
        <v>0</v>
      </c>
    </row>
    <row r="66" spans="1:6" s="37" customFormat="1" ht="15" customHeight="1" x14ac:dyDescent="0.25">
      <c r="A66" s="34" t="s">
        <v>77</v>
      </c>
      <c r="B66" s="45" t="s">
        <v>78</v>
      </c>
      <c r="C66" s="46" t="s">
        <v>76</v>
      </c>
      <c r="D66" s="40">
        <v>2</v>
      </c>
      <c r="E66" s="40"/>
      <c r="F66" s="32">
        <f t="shared" si="2"/>
        <v>0</v>
      </c>
    </row>
    <row r="67" spans="1:6" s="37" customFormat="1" ht="15" customHeight="1" x14ac:dyDescent="0.25">
      <c r="A67" s="55" t="s">
        <v>65</v>
      </c>
      <c r="B67" s="45" t="s">
        <v>66</v>
      </c>
      <c r="C67" s="46" t="s">
        <v>16</v>
      </c>
      <c r="D67" s="40">
        <v>5</v>
      </c>
      <c r="E67" s="40"/>
      <c r="F67" s="32">
        <f>D67*E67</f>
        <v>0</v>
      </c>
    </row>
    <row r="68" spans="1:6" s="37" customFormat="1" ht="15" customHeight="1" x14ac:dyDescent="0.25">
      <c r="A68" s="55" t="s">
        <v>67</v>
      </c>
      <c r="B68" s="56" t="s">
        <v>68</v>
      </c>
      <c r="C68" s="46" t="s">
        <v>16</v>
      </c>
      <c r="D68" s="40">
        <v>5</v>
      </c>
      <c r="E68" s="40"/>
      <c r="F68" s="32">
        <f>D68*E68</f>
        <v>0</v>
      </c>
    </row>
    <row r="69" spans="1:6" s="37" customFormat="1" ht="15" customHeight="1" x14ac:dyDescent="0.25">
      <c r="A69" s="55" t="s">
        <v>69</v>
      </c>
      <c r="B69" s="45" t="s">
        <v>70</v>
      </c>
      <c r="C69" s="46" t="s">
        <v>16</v>
      </c>
      <c r="D69" s="40">
        <v>5</v>
      </c>
      <c r="E69" s="40"/>
      <c r="F69" s="32">
        <f>D69*E69</f>
        <v>0</v>
      </c>
    </row>
    <row r="70" spans="1:6" s="37" customFormat="1" ht="15" customHeight="1" x14ac:dyDescent="0.25">
      <c r="A70" s="55"/>
      <c r="B70" s="45"/>
      <c r="C70" s="46"/>
      <c r="D70" s="40"/>
      <c r="E70" s="40"/>
      <c r="F70" s="32"/>
    </row>
    <row r="71" spans="1:6" s="37" customFormat="1" ht="15" customHeight="1" x14ac:dyDescent="0.25">
      <c r="A71" s="43" t="s">
        <v>34</v>
      </c>
      <c r="B71" s="44" t="s">
        <v>71</v>
      </c>
      <c r="C71" s="39" t="s">
        <v>36</v>
      </c>
      <c r="D71" s="40">
        <v>1</v>
      </c>
      <c r="E71" s="40"/>
      <c r="F71" s="32">
        <f>D71*E71</f>
        <v>0</v>
      </c>
    </row>
    <row r="72" spans="1:6" s="37" customFormat="1" ht="15" customHeight="1" x14ac:dyDescent="0.25">
      <c r="A72" s="34" t="s">
        <v>37</v>
      </c>
      <c r="B72" s="45" t="s">
        <v>38</v>
      </c>
      <c r="C72" s="46" t="s">
        <v>36</v>
      </c>
      <c r="D72" s="40">
        <v>1</v>
      </c>
      <c r="E72" s="40"/>
      <c r="F72" s="32">
        <f>D72*E72</f>
        <v>0</v>
      </c>
    </row>
    <row r="73" spans="1:6" s="37" customFormat="1" ht="15" customHeight="1" x14ac:dyDescent="0.25">
      <c r="A73" s="34"/>
      <c r="B73" s="45"/>
      <c r="C73" s="46"/>
      <c r="D73" s="40"/>
      <c r="E73" s="40"/>
      <c r="F73" s="32"/>
    </row>
    <row r="74" spans="1:6" ht="14.25" thickBot="1" x14ac:dyDescent="0.25">
      <c r="A74" s="47"/>
      <c r="B74" s="48" t="str">
        <f>CONCATENATE("CELKEM : ",A50," - ",B50)</f>
        <v>CELKEM : objekt 3 - Na konci Beskydské</v>
      </c>
      <c r="C74" s="49"/>
      <c r="D74" s="50"/>
      <c r="E74" s="50"/>
      <c r="F74" s="51">
        <f>SUM(F51:F73)</f>
        <v>0</v>
      </c>
    </row>
    <row r="75" spans="1:6" x14ac:dyDescent="0.2">
      <c r="A75" s="3"/>
      <c r="D75" s="52"/>
      <c r="E75" s="52"/>
      <c r="F75" s="3"/>
    </row>
    <row r="76" spans="1:6" x14ac:dyDescent="0.2">
      <c r="A76" s="3"/>
      <c r="D76" s="52"/>
      <c r="E76" s="52"/>
      <c r="F76" s="3"/>
    </row>
    <row r="77" spans="1:6" s="27" customFormat="1" ht="18" customHeight="1" x14ac:dyDescent="0.25">
      <c r="A77" s="22" t="s">
        <v>80</v>
      </c>
      <c r="B77" s="23" t="s">
        <v>81</v>
      </c>
      <c r="C77" s="24"/>
      <c r="D77" s="25"/>
      <c r="E77" s="25"/>
      <c r="F77" s="26"/>
    </row>
    <row r="78" spans="1:6" s="33" customFormat="1" ht="15" customHeight="1" x14ac:dyDescent="0.25">
      <c r="A78" s="28" t="s">
        <v>41</v>
      </c>
      <c r="B78" s="38" t="s">
        <v>42</v>
      </c>
      <c r="C78" s="39" t="s">
        <v>43</v>
      </c>
      <c r="D78" s="40">
        <v>150</v>
      </c>
      <c r="E78" s="40"/>
      <c r="F78" s="32">
        <f t="shared" ref="F78:F90" si="3">D78*E78</f>
        <v>0</v>
      </c>
    </row>
    <row r="79" spans="1:6" s="37" customFormat="1" ht="15" customHeight="1" x14ac:dyDescent="0.25">
      <c r="A79" s="28" t="s">
        <v>44</v>
      </c>
      <c r="B79" s="38" t="s">
        <v>45</v>
      </c>
      <c r="C79" s="39" t="s">
        <v>43</v>
      </c>
      <c r="D79" s="40">
        <v>150</v>
      </c>
      <c r="E79" s="40"/>
      <c r="F79" s="32">
        <f t="shared" si="3"/>
        <v>0</v>
      </c>
    </row>
    <row r="80" spans="1:6" s="37" customFormat="1" ht="15" customHeight="1" x14ac:dyDescent="0.25">
      <c r="A80" s="34" t="s">
        <v>46</v>
      </c>
      <c r="B80" s="35" t="s">
        <v>47</v>
      </c>
      <c r="C80" s="36" t="s">
        <v>43</v>
      </c>
      <c r="D80" s="40">
        <v>150</v>
      </c>
      <c r="E80" s="40"/>
      <c r="F80" s="32">
        <f t="shared" si="3"/>
        <v>0</v>
      </c>
    </row>
    <row r="81" spans="1:6" s="37" customFormat="1" ht="15" customHeight="1" x14ac:dyDescent="0.25">
      <c r="A81" s="34" t="s">
        <v>48</v>
      </c>
      <c r="B81" s="35" t="s">
        <v>49</v>
      </c>
      <c r="C81" s="36" t="s">
        <v>43</v>
      </c>
      <c r="D81" s="40">
        <v>1500</v>
      </c>
      <c r="E81" s="40"/>
      <c r="F81" s="32">
        <f t="shared" si="3"/>
        <v>0</v>
      </c>
    </row>
    <row r="82" spans="1:6" s="37" customFormat="1" ht="15" customHeight="1" x14ac:dyDescent="0.25">
      <c r="A82" s="34" t="s">
        <v>50</v>
      </c>
      <c r="B82" s="35" t="s">
        <v>51</v>
      </c>
      <c r="C82" s="36" t="s">
        <v>19</v>
      </c>
      <c r="D82" s="40">
        <v>247.5</v>
      </c>
      <c r="E82" s="40"/>
      <c r="F82" s="32">
        <f t="shared" si="3"/>
        <v>0</v>
      </c>
    </row>
    <row r="83" spans="1:6" s="37" customFormat="1" ht="15" customHeight="1" x14ac:dyDescent="0.25">
      <c r="A83" s="53" t="s">
        <v>52</v>
      </c>
      <c r="B83" s="54" t="s">
        <v>53</v>
      </c>
      <c r="C83" s="46" t="s">
        <v>13</v>
      </c>
      <c r="D83" s="40">
        <v>300</v>
      </c>
      <c r="E83" s="40"/>
      <c r="F83" s="32">
        <f t="shared" si="3"/>
        <v>0</v>
      </c>
    </row>
    <row r="84" spans="1:6" s="37" customFormat="1" ht="15" customHeight="1" x14ac:dyDescent="0.25">
      <c r="A84" s="53"/>
      <c r="B84" s="54"/>
      <c r="C84" s="46"/>
      <c r="D84" s="40"/>
      <c r="E84" s="40"/>
      <c r="F84" s="32"/>
    </row>
    <row r="85" spans="1:6" s="37" customFormat="1" ht="15" customHeight="1" x14ac:dyDescent="0.25">
      <c r="A85" s="55" t="s">
        <v>54</v>
      </c>
      <c r="B85" s="56" t="s">
        <v>55</v>
      </c>
      <c r="C85" s="46" t="s">
        <v>13</v>
      </c>
      <c r="D85" s="40">
        <v>300</v>
      </c>
      <c r="E85" s="40"/>
      <c r="F85" s="32">
        <f t="shared" si="3"/>
        <v>0</v>
      </c>
    </row>
    <row r="86" spans="1:6" s="37" customFormat="1" ht="15" customHeight="1" x14ac:dyDescent="0.25">
      <c r="A86" s="55" t="s">
        <v>56</v>
      </c>
      <c r="B86" s="56" t="s">
        <v>57</v>
      </c>
      <c r="C86" s="46" t="s">
        <v>13</v>
      </c>
      <c r="D86" s="40">
        <v>300</v>
      </c>
      <c r="E86" s="40"/>
      <c r="F86" s="32">
        <f t="shared" si="3"/>
        <v>0</v>
      </c>
    </row>
    <row r="87" spans="1:6" s="37" customFormat="1" ht="15" customHeight="1" x14ac:dyDescent="0.25">
      <c r="A87" s="34" t="s">
        <v>58</v>
      </c>
      <c r="B87" s="45" t="s">
        <v>59</v>
      </c>
      <c r="C87" s="46" t="s">
        <v>13</v>
      </c>
      <c r="D87" s="40">
        <v>300</v>
      </c>
      <c r="E87" s="40"/>
      <c r="F87" s="32">
        <f t="shared" si="3"/>
        <v>0</v>
      </c>
    </row>
    <row r="88" spans="1:6" s="37" customFormat="1" ht="15" customHeight="1" x14ac:dyDescent="0.25">
      <c r="A88" s="57" t="s">
        <v>82</v>
      </c>
      <c r="B88" s="35" t="s">
        <v>61</v>
      </c>
      <c r="C88" s="36" t="s">
        <v>19</v>
      </c>
      <c r="D88" s="31">
        <v>36</v>
      </c>
      <c r="E88" s="31"/>
      <c r="F88" s="42">
        <f t="shared" si="3"/>
        <v>0</v>
      </c>
    </row>
    <row r="89" spans="1:6" s="37" customFormat="1" ht="15" customHeight="1" x14ac:dyDescent="0.25">
      <c r="A89" s="34" t="s">
        <v>62</v>
      </c>
      <c r="B89" s="35" t="s">
        <v>29</v>
      </c>
      <c r="C89" s="39" t="s">
        <v>13</v>
      </c>
      <c r="D89" s="40">
        <v>300</v>
      </c>
      <c r="E89" s="40"/>
      <c r="F89" s="32">
        <f t="shared" si="3"/>
        <v>0</v>
      </c>
    </row>
    <row r="90" spans="1:6" s="37" customFormat="1" ht="15" customHeight="1" x14ac:dyDescent="0.25">
      <c r="A90" s="58" t="s">
        <v>83</v>
      </c>
      <c r="B90" s="29" t="s">
        <v>79</v>
      </c>
      <c r="C90" s="30" t="s">
        <v>13</v>
      </c>
      <c r="D90" s="31">
        <v>300</v>
      </c>
      <c r="E90" s="31"/>
      <c r="F90" s="42">
        <f t="shared" si="3"/>
        <v>0</v>
      </c>
    </row>
    <row r="91" spans="1:6" s="37" customFormat="1" ht="15" customHeight="1" x14ac:dyDescent="0.25">
      <c r="A91" s="34"/>
      <c r="B91" s="35"/>
      <c r="C91" s="36"/>
      <c r="D91" s="31"/>
      <c r="E91" s="31"/>
      <c r="F91" s="32"/>
    </row>
    <row r="92" spans="1:6" s="37" customFormat="1" ht="15" customHeight="1" x14ac:dyDescent="0.25">
      <c r="A92" s="34" t="s">
        <v>74</v>
      </c>
      <c r="B92" s="45" t="s">
        <v>75</v>
      </c>
      <c r="C92" s="46" t="s">
        <v>76</v>
      </c>
      <c r="D92" s="40">
        <v>7</v>
      </c>
      <c r="E92" s="40"/>
      <c r="F92" s="32">
        <f>D92*E92</f>
        <v>0</v>
      </c>
    </row>
    <row r="93" spans="1:6" s="37" customFormat="1" ht="15" customHeight="1" x14ac:dyDescent="0.25">
      <c r="A93" s="34" t="s">
        <v>77</v>
      </c>
      <c r="B93" s="45" t="s">
        <v>78</v>
      </c>
      <c r="C93" s="46" t="s">
        <v>76</v>
      </c>
      <c r="D93" s="40">
        <v>3</v>
      </c>
      <c r="E93" s="40"/>
      <c r="F93" s="32">
        <f>D93*E93</f>
        <v>0</v>
      </c>
    </row>
    <row r="94" spans="1:6" s="37" customFormat="1" ht="15" customHeight="1" x14ac:dyDescent="0.25">
      <c r="A94" s="55" t="s">
        <v>65</v>
      </c>
      <c r="B94" s="45" t="s">
        <v>66</v>
      </c>
      <c r="C94" s="46" t="s">
        <v>16</v>
      </c>
      <c r="D94" s="40">
        <v>400</v>
      </c>
      <c r="E94" s="40"/>
      <c r="F94" s="32">
        <f>D94*E94</f>
        <v>0</v>
      </c>
    </row>
    <row r="95" spans="1:6" s="37" customFormat="1" ht="15" customHeight="1" x14ac:dyDescent="0.25">
      <c r="A95" s="55" t="s">
        <v>67</v>
      </c>
      <c r="B95" s="56" t="s">
        <v>68</v>
      </c>
      <c r="C95" s="46" t="s">
        <v>16</v>
      </c>
      <c r="D95" s="40">
        <v>400</v>
      </c>
      <c r="E95" s="40"/>
      <c r="F95" s="32">
        <f>D95*E95</f>
        <v>0</v>
      </c>
    </row>
    <row r="96" spans="1:6" s="37" customFormat="1" ht="15" customHeight="1" x14ac:dyDescent="0.25">
      <c r="A96" s="55" t="s">
        <v>69</v>
      </c>
      <c r="B96" s="45" t="s">
        <v>70</v>
      </c>
      <c r="C96" s="46" t="s">
        <v>16</v>
      </c>
      <c r="D96" s="40">
        <v>400</v>
      </c>
      <c r="E96" s="40"/>
      <c r="F96" s="32">
        <f>D96*E96</f>
        <v>0</v>
      </c>
    </row>
    <row r="97" spans="1:6" s="37" customFormat="1" ht="15" customHeight="1" x14ac:dyDescent="0.25">
      <c r="A97" s="55"/>
      <c r="B97" s="45"/>
      <c r="C97" s="46"/>
      <c r="D97" s="40"/>
      <c r="E97" s="40"/>
      <c r="F97" s="32"/>
    </row>
    <row r="98" spans="1:6" s="37" customFormat="1" ht="15" customHeight="1" x14ac:dyDescent="0.25">
      <c r="A98" s="43" t="s">
        <v>34</v>
      </c>
      <c r="B98" s="44" t="s">
        <v>71</v>
      </c>
      <c r="C98" s="39" t="s">
        <v>36</v>
      </c>
      <c r="D98" s="40">
        <v>1</v>
      </c>
      <c r="E98" s="40"/>
      <c r="F98" s="32">
        <f>D98*E98</f>
        <v>0</v>
      </c>
    </row>
    <row r="99" spans="1:6" s="37" customFormat="1" ht="15" customHeight="1" x14ac:dyDescent="0.25">
      <c r="A99" s="34" t="s">
        <v>37</v>
      </c>
      <c r="B99" s="45" t="s">
        <v>38</v>
      </c>
      <c r="C99" s="46" t="s">
        <v>36</v>
      </c>
      <c r="D99" s="40">
        <v>1</v>
      </c>
      <c r="E99" s="40"/>
      <c r="F99" s="32">
        <f>D99*E99</f>
        <v>0</v>
      </c>
    </row>
    <row r="100" spans="1:6" s="37" customFormat="1" ht="15" customHeight="1" x14ac:dyDescent="0.25">
      <c r="A100" s="34"/>
      <c r="B100" s="45"/>
      <c r="C100" s="46"/>
      <c r="D100" s="40"/>
      <c r="E100" s="40"/>
      <c r="F100" s="32"/>
    </row>
    <row r="101" spans="1:6" ht="14.25" thickBot="1" x14ac:dyDescent="0.25">
      <c r="A101" s="47"/>
      <c r="B101" s="48" t="str">
        <f>CONCATENATE("CELKEM : ",A77," - ",B77)</f>
        <v xml:space="preserve">CELKEM : objekt 5 - lokální opravy - hluboké sanace </v>
      </c>
      <c r="C101" s="49"/>
      <c r="D101" s="50"/>
      <c r="E101" s="50"/>
      <c r="F101" s="51">
        <f>SUM(F78:F99)</f>
        <v>0</v>
      </c>
    </row>
    <row r="102" spans="1:6" x14ac:dyDescent="0.2">
      <c r="A102" s="3"/>
      <c r="D102" s="52"/>
      <c r="E102" s="52"/>
      <c r="F102" s="3"/>
    </row>
    <row r="103" spans="1:6" x14ac:dyDescent="0.2">
      <c r="A103" s="3"/>
      <c r="D103" s="52"/>
      <c r="E103" s="52"/>
      <c r="F103" s="3"/>
    </row>
    <row r="104" spans="1:6" s="27" customFormat="1" ht="18" customHeight="1" x14ac:dyDescent="0.25">
      <c r="A104" s="22" t="s">
        <v>84</v>
      </c>
      <c r="B104" s="23" t="s">
        <v>85</v>
      </c>
      <c r="C104" s="24"/>
      <c r="D104" s="25"/>
      <c r="E104" s="25"/>
      <c r="F104" s="26"/>
    </row>
    <row r="105" spans="1:6" s="33" customFormat="1" ht="15" customHeight="1" x14ac:dyDescent="0.25">
      <c r="A105" s="28"/>
      <c r="B105" s="29"/>
      <c r="C105" s="30"/>
      <c r="D105" s="31"/>
      <c r="E105" s="31"/>
      <c r="F105" s="32"/>
    </row>
    <row r="106" spans="1:6" s="37" customFormat="1" ht="15" customHeight="1" x14ac:dyDescent="0.25">
      <c r="A106" s="34" t="s">
        <v>26</v>
      </c>
      <c r="B106" s="35" t="s">
        <v>27</v>
      </c>
      <c r="C106" s="36" t="s">
        <v>13</v>
      </c>
      <c r="D106" s="40">
        <v>300</v>
      </c>
      <c r="E106" s="40"/>
      <c r="F106" s="32">
        <f>D106*E106</f>
        <v>0</v>
      </c>
    </row>
    <row r="107" spans="1:6" s="37" customFormat="1" ht="15" customHeight="1" x14ac:dyDescent="0.25">
      <c r="A107" s="57" t="s">
        <v>82</v>
      </c>
      <c r="B107" s="35" t="s">
        <v>61</v>
      </c>
      <c r="C107" s="36" t="s">
        <v>19</v>
      </c>
      <c r="D107" s="31">
        <v>36</v>
      </c>
      <c r="E107" s="31"/>
      <c r="F107" s="42">
        <f>D107*E107</f>
        <v>0</v>
      </c>
    </row>
    <row r="108" spans="1:6" s="37" customFormat="1" ht="15" customHeight="1" x14ac:dyDescent="0.25">
      <c r="A108" s="34" t="s">
        <v>62</v>
      </c>
      <c r="B108" s="35" t="s">
        <v>29</v>
      </c>
      <c r="C108" s="39" t="s">
        <v>13</v>
      </c>
      <c r="D108" s="40">
        <v>300</v>
      </c>
      <c r="E108" s="40"/>
      <c r="F108" s="32">
        <f>D108*E108</f>
        <v>0</v>
      </c>
    </row>
    <row r="109" spans="1:6" s="37" customFormat="1" ht="15" customHeight="1" x14ac:dyDescent="0.25">
      <c r="A109" s="58" t="s">
        <v>83</v>
      </c>
      <c r="B109" s="29" t="s">
        <v>79</v>
      </c>
      <c r="C109" s="30" t="s">
        <v>13</v>
      </c>
      <c r="D109" s="31">
        <v>300</v>
      </c>
      <c r="E109" s="31"/>
      <c r="F109" s="42">
        <f>D109*E109</f>
        <v>0</v>
      </c>
    </row>
    <row r="110" spans="1:6" s="37" customFormat="1" ht="15" customHeight="1" x14ac:dyDescent="0.25">
      <c r="A110" s="34"/>
      <c r="B110" s="35"/>
      <c r="C110" s="36"/>
      <c r="D110" s="31"/>
      <c r="E110" s="31"/>
      <c r="F110" s="32"/>
    </row>
    <row r="111" spans="1:6" s="37" customFormat="1" ht="15" customHeight="1" x14ac:dyDescent="0.25">
      <c r="A111" s="34" t="s">
        <v>74</v>
      </c>
      <c r="B111" s="45" t="s">
        <v>75</v>
      </c>
      <c r="C111" s="46" t="s">
        <v>76</v>
      </c>
      <c r="D111" s="40">
        <v>7</v>
      </c>
      <c r="E111" s="40"/>
      <c r="F111" s="32">
        <f>D111*E111</f>
        <v>0</v>
      </c>
    </row>
    <row r="112" spans="1:6" s="37" customFormat="1" ht="15" customHeight="1" x14ac:dyDescent="0.25">
      <c r="A112" s="34" t="s">
        <v>77</v>
      </c>
      <c r="B112" s="45" t="s">
        <v>78</v>
      </c>
      <c r="C112" s="46" t="s">
        <v>76</v>
      </c>
      <c r="D112" s="40">
        <v>3</v>
      </c>
      <c r="E112" s="40"/>
      <c r="F112" s="32">
        <f>D112*E112</f>
        <v>0</v>
      </c>
    </row>
    <row r="113" spans="1:6" s="37" customFormat="1" ht="15" customHeight="1" x14ac:dyDescent="0.25">
      <c r="A113" s="55" t="s">
        <v>65</v>
      </c>
      <c r="B113" s="45" t="s">
        <v>66</v>
      </c>
      <c r="C113" s="46" t="s">
        <v>16</v>
      </c>
      <c r="D113" s="40">
        <v>400</v>
      </c>
      <c r="E113" s="40"/>
      <c r="F113" s="32">
        <f>D113*E113</f>
        <v>0</v>
      </c>
    </row>
    <row r="114" spans="1:6" s="37" customFormat="1" ht="15" customHeight="1" x14ac:dyDescent="0.25">
      <c r="A114" s="55" t="s">
        <v>67</v>
      </c>
      <c r="B114" s="56" t="s">
        <v>68</v>
      </c>
      <c r="C114" s="46" t="s">
        <v>16</v>
      </c>
      <c r="D114" s="40">
        <v>400</v>
      </c>
      <c r="E114" s="40"/>
      <c r="F114" s="32">
        <f>D114*E114</f>
        <v>0</v>
      </c>
    </row>
    <row r="115" spans="1:6" s="37" customFormat="1" ht="15" customHeight="1" x14ac:dyDescent="0.25">
      <c r="A115" s="55" t="s">
        <v>69</v>
      </c>
      <c r="B115" s="45" t="s">
        <v>70</v>
      </c>
      <c r="C115" s="46" t="s">
        <v>16</v>
      </c>
      <c r="D115" s="40">
        <v>400</v>
      </c>
      <c r="E115" s="40"/>
      <c r="F115" s="32">
        <f>D115*E115</f>
        <v>0</v>
      </c>
    </row>
    <row r="116" spans="1:6" s="37" customFormat="1" ht="15" customHeight="1" x14ac:dyDescent="0.25">
      <c r="A116" s="55"/>
      <c r="B116" s="45"/>
      <c r="C116" s="46"/>
      <c r="D116" s="40"/>
      <c r="E116" s="40"/>
      <c r="F116" s="32"/>
    </row>
    <row r="117" spans="1:6" s="37" customFormat="1" ht="15" customHeight="1" x14ac:dyDescent="0.25">
      <c r="A117" s="43" t="s">
        <v>34</v>
      </c>
      <c r="B117" s="44" t="s">
        <v>71</v>
      </c>
      <c r="C117" s="39" t="s">
        <v>36</v>
      </c>
      <c r="D117" s="40">
        <v>1</v>
      </c>
      <c r="E117" s="40"/>
      <c r="F117" s="32">
        <f>D117*E117</f>
        <v>0</v>
      </c>
    </row>
    <row r="118" spans="1:6" s="37" customFormat="1" ht="15" customHeight="1" x14ac:dyDescent="0.25">
      <c r="A118" s="34" t="s">
        <v>37</v>
      </c>
      <c r="B118" s="45" t="s">
        <v>38</v>
      </c>
      <c r="C118" s="46" t="s">
        <v>36</v>
      </c>
      <c r="D118" s="40">
        <v>1</v>
      </c>
      <c r="E118" s="40"/>
      <c r="F118" s="32">
        <f>D118*E118</f>
        <v>0</v>
      </c>
    </row>
    <row r="119" spans="1:6" s="37" customFormat="1" ht="15" customHeight="1" x14ac:dyDescent="0.25">
      <c r="A119" s="34"/>
      <c r="B119" s="45"/>
      <c r="C119" s="46"/>
      <c r="D119" s="40"/>
      <c r="E119" s="40"/>
      <c r="F119" s="32"/>
    </row>
    <row r="120" spans="1:6" ht="14.25" thickBot="1" x14ac:dyDescent="0.25">
      <c r="A120" s="47"/>
      <c r="B120" s="48" t="str">
        <f>CONCATENATE("CELKEM : ",A104," - ",B104)</f>
        <v xml:space="preserve">CELKEM : objekt 6 - lokální opravy </v>
      </c>
      <c r="C120" s="49"/>
      <c r="D120" s="59"/>
      <c r="E120" s="59"/>
      <c r="F120" s="51">
        <f>SUM(F105:F118)</f>
        <v>0</v>
      </c>
    </row>
    <row r="124" spans="1:6" ht="13.5" thickBot="1" x14ac:dyDescent="0.25"/>
    <row r="125" spans="1:6" s="27" customFormat="1" ht="23.1" customHeight="1" thickBot="1" x14ac:dyDescent="0.3">
      <c r="A125" s="60"/>
      <c r="B125" s="61" t="s">
        <v>86</v>
      </c>
      <c r="C125" s="62"/>
      <c r="D125" s="63"/>
      <c r="E125" s="63"/>
      <c r="F125" s="64" t="e">
        <f>F24+F48+F74+#REF!+F101+F120</f>
        <v>#REF!</v>
      </c>
    </row>
    <row r="126" spans="1:6" s="27" customFormat="1" ht="23.1" customHeight="1" thickBot="1" x14ac:dyDescent="0.3">
      <c r="A126" s="65"/>
      <c r="B126" s="66" t="s">
        <v>87</v>
      </c>
      <c r="C126" s="67" t="s">
        <v>88</v>
      </c>
      <c r="D126" s="68"/>
      <c r="E126" s="69">
        <v>0</v>
      </c>
      <c r="F126" s="70" t="e">
        <f>F125*E126</f>
        <v>#REF!</v>
      </c>
    </row>
    <row r="127" spans="1:6" s="27" customFormat="1" ht="23.1" customHeight="1" thickBot="1" x14ac:dyDescent="0.3">
      <c r="A127" s="71"/>
      <c r="B127" s="61" t="s">
        <v>89</v>
      </c>
      <c r="C127" s="62"/>
      <c r="D127" s="63"/>
      <c r="E127" s="63"/>
      <c r="F127" s="72" t="e">
        <f>SUM(F125:F126)</f>
        <v>#REF!</v>
      </c>
    </row>
    <row r="128" spans="1:6" s="27" customFormat="1" ht="23.1" customHeight="1" thickBot="1" x14ac:dyDescent="0.3">
      <c r="A128" s="71"/>
      <c r="B128" s="73" t="s">
        <v>90</v>
      </c>
      <c r="C128" s="74" t="s">
        <v>88</v>
      </c>
      <c r="D128" s="75"/>
      <c r="E128" s="76">
        <v>0.21</v>
      </c>
      <c r="F128" s="77" t="e">
        <f>(F127*E128)</f>
        <v>#REF!</v>
      </c>
    </row>
    <row r="129" spans="1:6" s="27" customFormat="1" ht="23.1" customHeight="1" thickBot="1" x14ac:dyDescent="0.3">
      <c r="A129" s="78"/>
      <c r="B129" s="61" t="s">
        <v>91</v>
      </c>
      <c r="C129" s="62"/>
      <c r="D129" s="63"/>
      <c r="E129" s="63"/>
      <c r="F129" s="72" t="e">
        <f>F127+F128</f>
        <v>#REF!</v>
      </c>
    </row>
  </sheetData>
  <mergeCells count="1">
    <mergeCell ref="B4:C5"/>
  </mergeCells>
  <printOptions horizontalCentered="1"/>
  <pageMargins left="0.39370078740157483" right="0.39370078740157483" top="0.78740157480314965" bottom="0.59055118110236227" header="0.19685039370078741" footer="0.19685039370078741"/>
  <pageSetup paperSize="9" scale="69" fitToHeight="99" orientation="portrait" r:id="rId1"/>
  <headerFooter alignWithMargins="0"/>
  <rowBreaks count="2" manualBreakCount="2">
    <brk id="74" max="5" man="1"/>
    <brk id="10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1FA16-54BF-42C4-A5DE-66B879D55F5C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slepý</vt:lpstr>
      <vt:lpstr>List1</vt:lpstr>
      <vt:lpstr>slepý!Oblast_tisku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Ivana Váňová</cp:lastModifiedBy>
  <cp:lastPrinted>2019-03-01T05:30:23Z</cp:lastPrinted>
  <dcterms:created xsi:type="dcterms:W3CDTF">2019-02-28T09:35:53Z</dcterms:created>
  <dcterms:modified xsi:type="dcterms:W3CDTF">2019-03-01T05:30:36Z</dcterms:modified>
</cp:coreProperties>
</file>