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5020" windowHeight="13380" activeTab="4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sněhová pokrývka" sheetId="21" r:id="rId5"/>
    <sheet name="Graf1" sheetId="20" r:id="rId6"/>
    <sheet name="Graf2" sheetId="10" r:id="rId7"/>
    <sheet name="Graf3" sheetId="11" r:id="rId8"/>
    <sheet name="Graf4" sheetId="8" r:id="rId9"/>
    <sheet name="Graf5" sheetId="12" r:id="rId10"/>
    <sheet name="Graf6" sheetId="14" r:id="rId11"/>
    <sheet name="data pro grafy" sheetId="1" r:id="rId12"/>
  </sheets>
  <calcPr calcId="125725"/>
</workbook>
</file>

<file path=xl/calcChain.xml><?xml version="1.0" encoding="utf-8"?>
<calcChain xmlns="http://schemas.openxmlformats.org/spreadsheetml/2006/main">
  <c r="F36" i="21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37"/>
  <c r="C38" l="1"/>
  <c r="B38"/>
  <c r="B37"/>
  <c r="N8" i="2" l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7"/>
  <c r="N6"/>
  <c r="AG46" i="1" l="1"/>
  <c r="AF46"/>
  <c r="S47" i="6" l="1"/>
  <c r="R47"/>
  <c r="Q47"/>
  <c r="S46" l="1"/>
  <c r="R46"/>
  <c r="Q46"/>
  <c r="K46"/>
  <c r="C46" l="1"/>
  <c r="S45"/>
  <c r="R45"/>
  <c r="Q45"/>
  <c r="N45"/>
  <c r="K45"/>
  <c r="K48" l="1"/>
  <c r="K47"/>
  <c r="P46" i="5"/>
  <c r="E46"/>
  <c r="C46"/>
  <c r="P45"/>
  <c r="P48" s="1"/>
  <c r="P46" i="3"/>
  <c r="E46"/>
  <c r="P47" i="5" l="1"/>
  <c r="C46" i="3"/>
  <c r="P45"/>
  <c r="P47" l="1"/>
  <c r="P48"/>
  <c r="P46" i="2"/>
  <c r="E46" l="1"/>
  <c r="C46"/>
  <c r="P45" l="1"/>
  <c r="P48" l="1"/>
  <c r="P47"/>
</calcChain>
</file>

<file path=xl/sharedStrings.xml><?xml version="1.0" encoding="utf-8"?>
<sst xmlns="http://schemas.openxmlformats.org/spreadsheetml/2006/main" count="358" uniqueCount="165">
  <si>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</si>
  <si>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</si>
  <si>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</si>
  <si>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</si>
  <si>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</si>
  <si>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</si>
  <si>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</si>
  <si>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</si>
  <si>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</si>
  <si>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</si>
  <si>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</si>
  <si>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</si>
  <si>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</si>
  <si>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</si>
  <si>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</si>
  <si>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</si>
  <si>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</si>
  <si>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</si>
  <si>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</si>
  <si>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</si>
  <si>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</si>
  <si>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</si>
  <si>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</si>
  <si>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</si>
  <si>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</si>
  <si>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</si>
  <si>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</si>
  <si>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</si>
  <si>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</si>
  <si>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</si>
  <si>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</si>
  <si>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</si>
  <si>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</si>
  <si>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</si>
  <si>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</si>
  <si>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</si>
  <si>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</si>
  <si>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</si>
  <si>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</si>
  <si>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</si>
  <si>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</si>
  <si>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</si>
  <si>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</si>
  <si>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</si>
  <si>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</si>
  <si>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</si>
  <si>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</si>
  <si>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</si>
  <si>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</si>
  <si>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</si>
  <si>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</si>
  <si>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</si>
  <si>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</si>
  <si>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</si>
  <si>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</si>
  <si>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</si>
  <si>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</si>
  <si>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</si>
  <si>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</si>
  <si>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</si>
  <si>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</si>
  <si>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</si>
  <si>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</si>
  <si>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</si>
  <si>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</si>
  <si>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</si>
  <si>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</si>
  <si>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</si>
  <si>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</si>
  <si>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</si>
  <si>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</si>
  <si>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</si>
  <si>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</si>
  <si>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</si>
  <si>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</si>
  <si>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</si>
  <si>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ledové</t>
  </si>
  <si>
    <t>mrazové</t>
  </si>
  <si>
    <t>ledové - průměr</t>
  </si>
  <si>
    <t>mrazové průměr</t>
  </si>
  <si>
    <t>extrémy</t>
  </si>
  <si>
    <t>extrém</t>
  </si>
  <si>
    <t>(nad nebo pod sm. odch. od průměru)</t>
  </si>
  <si>
    <t>průměr 1901-1950</t>
  </si>
  <si>
    <t>počet mraz. dnů</t>
  </si>
  <si>
    <t>denní max.</t>
  </si>
  <si>
    <t>denní mim.</t>
  </si>
  <si>
    <t xml:space="preserve">ledové </t>
  </si>
  <si>
    <t>letní</t>
  </si>
  <si>
    <t>tropické</t>
  </si>
  <si>
    <t>průměrné teploty</t>
  </si>
  <si>
    <t xml:space="preserve">maximální teploty </t>
  </si>
  <si>
    <t>minimální teploty</t>
  </si>
  <si>
    <t>měs.pr.</t>
  </si>
  <si>
    <t>průměr 1900-1950</t>
  </si>
  <si>
    <t>1900-1950</t>
  </si>
  <si>
    <t>Sněhová pokrývka</t>
  </si>
  <si>
    <t>až</t>
  </si>
  <si>
    <t>2015</t>
  </si>
  <si>
    <t>maxim.sněh.pokr.</t>
  </si>
  <si>
    <t>poč.dnů se sn. pokr.</t>
  </si>
  <si>
    <t>cm</t>
  </si>
  <si>
    <t>absolutně</t>
  </si>
  <si>
    <t>maximum</t>
  </si>
  <si>
    <t>prosinec</t>
  </si>
  <si>
    <t>10-11,9</t>
  </si>
  <si>
    <t>8-9,9</t>
  </si>
  <si>
    <t>6-7,9</t>
  </si>
  <si>
    <t>4-5,9</t>
  </si>
  <si>
    <t>2-3,9</t>
  </si>
  <si>
    <t>0,0-1,9</t>
  </si>
  <si>
    <t>0,0-2 až-1,9</t>
  </si>
  <si>
    <t>-2 až -3,9</t>
  </si>
  <si>
    <t>-4 až -5,9</t>
  </si>
  <si>
    <t>-6 až -7,9</t>
  </si>
  <si>
    <t>-8 až -9,9</t>
  </si>
  <si>
    <t>-10 až -11,9</t>
  </si>
  <si>
    <t>-12 až -13,9</t>
  </si>
  <si>
    <t>-14 až -15,9</t>
  </si>
  <si>
    <t>-16 až -17,9</t>
  </si>
  <si>
    <t>-18 až -19,9</t>
  </si>
  <si>
    <t>-20 až -21,9</t>
  </si>
  <si>
    <t>-22 až -24</t>
  </si>
  <si>
    <t>14-15,9</t>
  </si>
  <si>
    <t>12-13,9</t>
  </si>
  <si>
    <t>0-1,9</t>
  </si>
  <si>
    <t>0 až -1,9</t>
  </si>
  <si>
    <t>2008</t>
  </si>
  <si>
    <t>1989</t>
  </si>
  <si>
    <t>2003</t>
  </si>
  <si>
    <t>1980</t>
  </si>
  <si>
    <t>1983</t>
  </si>
  <si>
    <t>2011</t>
  </si>
  <si>
    <t>1978</t>
  </si>
  <si>
    <t>1979</t>
  </si>
  <si>
    <t>2006</t>
  </si>
  <si>
    <t>1991</t>
  </si>
  <si>
    <t>1998</t>
  </si>
  <si>
    <t>1994</t>
  </si>
  <si>
    <t>2001</t>
  </si>
  <si>
    <t>2000</t>
  </si>
  <si>
    <t>2010</t>
  </si>
  <si>
    <t>1988</t>
  </si>
  <si>
    <t>1981</t>
  </si>
  <si>
    <t>2005</t>
  </si>
  <si>
    <t>2009</t>
  </si>
  <si>
    <t>1996</t>
  </si>
  <si>
    <t>2013</t>
  </si>
  <si>
    <t>2002</t>
  </si>
  <si>
    <t>1986</t>
  </si>
  <si>
    <t>1990</t>
  </si>
  <si>
    <t>2014</t>
  </si>
  <si>
    <t>nad 8</t>
  </si>
  <si>
    <t>6,0-7,9</t>
  </si>
  <si>
    <t>-0,1 až -1,9</t>
  </si>
  <si>
    <t>-22 až -23,9</t>
  </si>
  <si>
    <t>-24 až -25,9</t>
  </si>
  <si>
    <t>-26 až -27,9</t>
  </si>
  <si>
    <t>-28 až -29,9</t>
  </si>
  <si>
    <t>-30 až -31,9</t>
  </si>
  <si>
    <t>pod -32</t>
  </si>
  <si>
    <t>měs. Úhrn</t>
  </si>
  <si>
    <t>počet dnú se srážkami</t>
  </si>
  <si>
    <t>nad 1</t>
  </si>
  <si>
    <t>nad 10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</si>
</sst>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2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Arial CE"/>
      <family val="2"/>
      <charset val="238"/>
    </font>
    <font>
      <sz val="18"/>
      <color indexed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0" fontId="3" fillId="0" borderId="9" xfId="0" applyFont="1" applyFill="1" applyBorder="1" applyAlignment="1" applyProtection="1"/>
    <xf numFmtId="165" fontId="2" fillId="0" borderId="10" xfId="0" applyNumberFormat="1" applyFont="1" applyFill="1" applyBorder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164" fontId="0" fillId="0" borderId="19" xfId="0" applyNumberFormat="1" applyBorder="1"/>
    <xf numFmtId="0" fontId="0" fillId="0" borderId="17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0" borderId="1" xfId="0" applyBorder="1"/>
    <xf numFmtId="0" fontId="0" fillId="0" borderId="32" xfId="0" applyBorder="1"/>
    <xf numFmtId="0" fontId="0" fillId="0" borderId="44" xfId="0" applyBorder="1"/>
    <xf numFmtId="0" fontId="0" fillId="0" borderId="45" xfId="0" applyBorder="1"/>
    <xf numFmtId="0" fontId="0" fillId="0" borderId="42" xfId="0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164" fontId="0" fillId="4" borderId="13" xfId="0" applyNumberFormat="1" applyFill="1" applyBorder="1"/>
    <xf numFmtId="0" fontId="0" fillId="4" borderId="27" xfId="0" applyFill="1" applyBorder="1"/>
    <xf numFmtId="0" fontId="0" fillId="0" borderId="47" xfId="0" applyBorder="1"/>
    <xf numFmtId="0" fontId="0" fillId="4" borderId="45" xfId="0" applyFill="1" applyBorder="1"/>
    <xf numFmtId="0" fontId="0" fillId="4" borderId="42" xfId="0" applyFill="1" applyBorder="1"/>
    <xf numFmtId="0" fontId="0" fillId="4" borderId="13" xfId="0" applyFill="1" applyBorder="1"/>
    <xf numFmtId="14" fontId="0" fillId="0" borderId="0" xfId="0" applyNumberFormat="1"/>
    <xf numFmtId="1" fontId="0" fillId="0" borderId="0" xfId="0" applyNumberForma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5" fillId="0" borderId="48" xfId="0" applyFont="1" applyBorder="1"/>
    <xf numFmtId="164" fontId="5" fillId="4" borderId="48" xfId="0" applyNumberFormat="1" applyFont="1" applyFill="1" applyBorder="1"/>
    <xf numFmtId="0" fontId="0" fillId="4" borderId="18" xfId="0" applyFill="1" applyBorder="1"/>
    <xf numFmtId="164" fontId="0" fillId="4" borderId="22" xfId="0" applyNumberFormat="1" applyFill="1" applyBorder="1"/>
    <xf numFmtId="0" fontId="0" fillId="4" borderId="28" xfId="0" applyFill="1" applyBorder="1"/>
    <xf numFmtId="164" fontId="0" fillId="4" borderId="19" xfId="0" applyNumberFormat="1" applyFill="1" applyBorder="1"/>
    <xf numFmtId="0" fontId="0" fillId="4" borderId="12" xfId="0" applyFill="1" applyBorder="1"/>
    <xf numFmtId="164" fontId="0" fillId="4" borderId="23" xfId="0" applyNumberFormat="1" applyFill="1" applyBorder="1"/>
    <xf numFmtId="0" fontId="0" fillId="4" borderId="29" xfId="0" applyFill="1" applyBorder="1"/>
    <xf numFmtId="0" fontId="0" fillId="4" borderId="16" xfId="0" applyFill="1" applyBorder="1"/>
    <xf numFmtId="164" fontId="0" fillId="4" borderId="24" xfId="0" applyNumberFormat="1" applyFill="1" applyBorder="1"/>
    <xf numFmtId="0" fontId="0" fillId="4" borderId="30" xfId="0" applyFill="1" applyBorder="1"/>
    <xf numFmtId="164" fontId="0" fillId="4" borderId="17" xfId="0" applyNumberFormat="1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10" fillId="0" borderId="0" xfId="0" applyFont="1" applyFill="1" applyAlignment="1" applyProtection="1"/>
    <xf numFmtId="0" fontId="11" fillId="0" borderId="0" xfId="0" applyFont="1" applyFill="1"/>
    <xf numFmtId="0" fontId="9" fillId="0" borderId="0" xfId="0" applyFont="1" applyFill="1"/>
    <xf numFmtId="0" fontId="7" fillId="0" borderId="48" xfId="0" applyFont="1" applyFill="1" applyBorder="1" applyAlignment="1" applyProtection="1">
      <alignment horizontal="center"/>
    </xf>
    <xf numFmtId="49" fontId="7" fillId="0" borderId="48" xfId="0" applyNumberFormat="1" applyFont="1" applyFill="1" applyBorder="1" applyAlignment="1">
      <alignment horizontal="right"/>
    </xf>
    <xf numFmtId="0" fontId="0" fillId="0" borderId="51" xfId="0" applyBorder="1"/>
    <xf numFmtId="0" fontId="6" fillId="0" borderId="35" xfId="0" applyFont="1" applyFill="1" applyBorder="1" applyAlignment="1" applyProtection="1"/>
    <xf numFmtId="0" fontId="6" fillId="0" borderId="41" xfId="0" applyFont="1" applyFill="1" applyBorder="1" applyAlignment="1" applyProtection="1"/>
    <xf numFmtId="166" fontId="7" fillId="0" borderId="32" xfId="0" applyNumberFormat="1" applyFont="1" applyFill="1" applyBorder="1" applyProtection="1"/>
    <xf numFmtId="165" fontId="6" fillId="0" borderId="42" xfId="0" applyNumberFormat="1" applyFont="1" applyFill="1" applyBorder="1" applyProtection="1"/>
    <xf numFmtId="166" fontId="7" fillId="0" borderId="37" xfId="0" applyNumberFormat="1" applyFont="1" applyFill="1" applyBorder="1" applyProtection="1"/>
    <xf numFmtId="165" fontId="6" fillId="0" borderId="41" xfId="0" applyNumberFormat="1" applyFont="1" applyFill="1" applyBorder="1" applyProtection="1"/>
    <xf numFmtId="166" fontId="7" fillId="0" borderId="39" xfId="0" applyNumberFormat="1" applyFont="1" applyFill="1" applyBorder="1" applyProtection="1"/>
    <xf numFmtId="165" fontId="6" fillId="0" borderId="11" xfId="0" applyNumberFormat="1" applyFont="1" applyFill="1" applyBorder="1" applyProtection="1"/>
    <xf numFmtId="166" fontId="0" fillId="0" borderId="0" xfId="0" applyNumberFormat="1"/>
    <xf numFmtId="165" fontId="6" fillId="0" borderId="0" xfId="0" applyNumberFormat="1" applyFont="1" applyFill="1" applyBorder="1" applyProtection="1"/>
    <xf numFmtId="164" fontId="0" fillId="0" borderId="20" xfId="0" applyNumberFormat="1" applyBorder="1"/>
    <xf numFmtId="164" fontId="0" fillId="0" borderId="4" xfId="0" applyNumberFormat="1" applyBorder="1"/>
    <xf numFmtId="0" fontId="5" fillId="0" borderId="9" xfId="0" applyFont="1" applyBorder="1"/>
    <xf numFmtId="0" fontId="5" fillId="0" borderId="10" xfId="0" applyFont="1" applyBorder="1"/>
    <xf numFmtId="0" fontId="5" fillId="0" borderId="46" xfId="0" applyFont="1" applyBorder="1"/>
    <xf numFmtId="164" fontId="5" fillId="0" borderId="46" xfId="0" applyNumberFormat="1" applyFont="1" applyBorder="1"/>
    <xf numFmtId="164" fontId="0" fillId="0" borderId="17" xfId="0" applyNumberFormat="1" applyBorder="1"/>
    <xf numFmtId="0" fontId="5" fillId="0" borderId="9" xfId="0" applyFont="1" applyFill="1" applyBorder="1"/>
    <xf numFmtId="0" fontId="0" fillId="2" borderId="13" xfId="0" applyFill="1" applyBorder="1"/>
    <xf numFmtId="0" fontId="0" fillId="3" borderId="19" xfId="0" applyFill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164" fontId="0" fillId="3" borderId="19" xfId="0" applyNumberFormat="1" applyFill="1" applyBorder="1"/>
    <xf numFmtId="164" fontId="0" fillId="3" borderId="13" xfId="0" applyNumberFormat="1" applyFill="1" applyBorder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  <xf numFmtId="0" fontId="6" fillId="0" borderId="35" xfId="0" applyFont="1" applyFill="1" applyBorder="1" applyAlignment="1" applyProtection="1"/>
    <xf numFmtId="0" fontId="0" fillId="0" borderId="5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baseline="0"/>
              <a:t> Průměrné teploty na stanici Mořkov v prosinci</a:t>
            </a:r>
            <a:endParaRPr lang="cs-CZ"/>
          </a:p>
        </c:rich>
      </c:tx>
    </c:title>
    <c:plotArea>
      <c:layout>
        <c:manualLayout>
          <c:layoutTarget val="inner"/>
          <c:xMode val="edge"/>
          <c:yMode val="edge"/>
          <c:x val="6.634816190464117E-2"/>
          <c:y val="9.9359671591345164E-2"/>
          <c:w val="0.91727490910482035"/>
          <c:h val="0.79044936659320741"/>
        </c:manualLayout>
      </c:layout>
      <c:barChart>
        <c:barDir val="col"/>
        <c:grouping val="clustered"/>
        <c:ser>
          <c:idx val="1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-0.91290322580645178</c:v>
                </c:pt>
                <c:pt idx="1">
                  <c:v>-1.2419354838709673</c:v>
                </c:pt>
                <c:pt idx="2">
                  <c:v>-0.72903225806451544</c:v>
                </c:pt>
                <c:pt idx="3">
                  <c:v>3.6516129032258071</c:v>
                </c:pt>
                <c:pt idx="4">
                  <c:v>-0.96451612903225925</c:v>
                </c:pt>
                <c:pt idx="5">
                  <c:v>-1.893548387096774</c:v>
                </c:pt>
                <c:pt idx="6">
                  <c:v>1.0193548387096771</c:v>
                </c:pt>
                <c:pt idx="7">
                  <c:v>-6.4516129032257553E-3</c:v>
                </c:pt>
                <c:pt idx="8">
                  <c:v>-1.1709677419354838</c:v>
                </c:pt>
                <c:pt idx="9">
                  <c:v>2.8645161290322574</c:v>
                </c:pt>
                <c:pt idx="10">
                  <c:v>-1.0580645161290323</c:v>
                </c:pt>
                <c:pt idx="11">
                  <c:v>0.22258064516129025</c:v>
                </c:pt>
                <c:pt idx="12">
                  <c:v>0.19999999999999993</c:v>
                </c:pt>
                <c:pt idx="13">
                  <c:v>1.1064516129032256</c:v>
                </c:pt>
                <c:pt idx="14">
                  <c:v>-0.65161290322580634</c:v>
                </c:pt>
                <c:pt idx="15">
                  <c:v>-3.1032258064516123</c:v>
                </c:pt>
                <c:pt idx="16">
                  <c:v>-1.6838709677419357</c:v>
                </c:pt>
                <c:pt idx="17">
                  <c:v>2.2741935483870965</c:v>
                </c:pt>
                <c:pt idx="18">
                  <c:v>1.3258064516129033</c:v>
                </c:pt>
                <c:pt idx="19">
                  <c:v>-2.9322580645161294</c:v>
                </c:pt>
                <c:pt idx="20">
                  <c:v>-5.290322580645161</c:v>
                </c:pt>
                <c:pt idx="21">
                  <c:v>1.3629032258064515</c:v>
                </c:pt>
                <c:pt idx="22">
                  <c:v>-1.8677419354838711</c:v>
                </c:pt>
                <c:pt idx="23">
                  <c:v>0.18790322580645191</c:v>
                </c:pt>
                <c:pt idx="24">
                  <c:v>1.6499999999999995</c:v>
                </c:pt>
                <c:pt idx="25">
                  <c:v>-4.5516129032258075</c:v>
                </c:pt>
                <c:pt idx="26">
                  <c:v>-3.5887096774193554</c:v>
                </c:pt>
                <c:pt idx="27">
                  <c:v>1.0290322580645164</c:v>
                </c:pt>
                <c:pt idx="28">
                  <c:v>0.58548387096774179</c:v>
                </c:pt>
                <c:pt idx="29">
                  <c:v>-1.1233870967741937</c:v>
                </c:pt>
                <c:pt idx="30">
                  <c:v>3.2927419354838712</c:v>
                </c:pt>
                <c:pt idx="31">
                  <c:v>-1.1040322580645161</c:v>
                </c:pt>
                <c:pt idx="32">
                  <c:v>2.2532258064516117</c:v>
                </c:pt>
                <c:pt idx="33">
                  <c:v>6.8548387096774271E-2</c:v>
                </c:pt>
                <c:pt idx="34">
                  <c:v>-3.6403225806451616</c:v>
                </c:pt>
                <c:pt idx="35">
                  <c:v>2.2346774193548384</c:v>
                </c:pt>
                <c:pt idx="36">
                  <c:v>-0.82258064516129026</c:v>
                </c:pt>
                <c:pt idx="37">
                  <c:v>2.2161290322580642</c:v>
                </c:pt>
                <c:pt idx="38">
                  <c:v>1.4443548387096774</c:v>
                </c:pt>
                <c:pt idx="39">
                  <c:v>4.3225806451612909</c:v>
                </c:pt>
              </c:numCache>
            </c:numRef>
          </c:val>
        </c:ser>
        <c:axId val="63927424"/>
        <c:axId val="69314048"/>
      </c:barChart>
      <c:lineChart>
        <c:grouping val="standard"/>
        <c:ser>
          <c:idx val="2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7.1</c:v>
                </c:pt>
                <c:pt idx="1">
                  <c:v>4</c:v>
                </c:pt>
                <c:pt idx="2">
                  <c:v>8.4</c:v>
                </c:pt>
                <c:pt idx="3">
                  <c:v>9.8000000000000007</c:v>
                </c:pt>
                <c:pt idx="4">
                  <c:v>7.2</c:v>
                </c:pt>
                <c:pt idx="5">
                  <c:v>7.4</c:v>
                </c:pt>
                <c:pt idx="6">
                  <c:v>8.1</c:v>
                </c:pt>
                <c:pt idx="7">
                  <c:v>11.2</c:v>
                </c:pt>
                <c:pt idx="8">
                  <c:v>7.6</c:v>
                </c:pt>
                <c:pt idx="9">
                  <c:v>8.1</c:v>
                </c:pt>
                <c:pt idx="10">
                  <c:v>5.2</c:v>
                </c:pt>
                <c:pt idx="11">
                  <c:v>8.1999999999999993</c:v>
                </c:pt>
                <c:pt idx="12">
                  <c:v>5.2</c:v>
                </c:pt>
                <c:pt idx="13">
                  <c:v>11.7</c:v>
                </c:pt>
                <c:pt idx="14">
                  <c:v>7</c:v>
                </c:pt>
                <c:pt idx="15">
                  <c:v>3.9</c:v>
                </c:pt>
                <c:pt idx="16">
                  <c:v>8.3000000000000007</c:v>
                </c:pt>
                <c:pt idx="17">
                  <c:v>6.5</c:v>
                </c:pt>
                <c:pt idx="18">
                  <c:v>9.8000000000000007</c:v>
                </c:pt>
                <c:pt idx="19">
                  <c:v>7.5750000000000002</c:v>
                </c:pt>
                <c:pt idx="20">
                  <c:v>3.8</c:v>
                </c:pt>
                <c:pt idx="21">
                  <c:v>7.3250000000000002</c:v>
                </c:pt>
                <c:pt idx="22">
                  <c:v>4.625</c:v>
                </c:pt>
                <c:pt idx="23">
                  <c:v>6.625</c:v>
                </c:pt>
                <c:pt idx="24">
                  <c:v>8.7750000000000004</c:v>
                </c:pt>
                <c:pt idx="25">
                  <c:v>1.05</c:v>
                </c:pt>
                <c:pt idx="26">
                  <c:v>5</c:v>
                </c:pt>
                <c:pt idx="27">
                  <c:v>9.625</c:v>
                </c:pt>
                <c:pt idx="28">
                  <c:v>8.7249999999999996</c:v>
                </c:pt>
                <c:pt idx="29">
                  <c:v>4.8</c:v>
                </c:pt>
                <c:pt idx="30">
                  <c:v>12.625</c:v>
                </c:pt>
                <c:pt idx="31">
                  <c:v>6.5750000000000002</c:v>
                </c:pt>
                <c:pt idx="32">
                  <c:v>10.574999999999999</c:v>
                </c:pt>
                <c:pt idx="33">
                  <c:v>10.35</c:v>
                </c:pt>
                <c:pt idx="34">
                  <c:v>10.375</c:v>
                </c:pt>
                <c:pt idx="35">
                  <c:v>7.4250000000000007</c:v>
                </c:pt>
                <c:pt idx="36">
                  <c:v>4.9750000000000005</c:v>
                </c:pt>
                <c:pt idx="37">
                  <c:v>10.574999999999999</c:v>
                </c:pt>
                <c:pt idx="38">
                  <c:v>10.324999999999999</c:v>
                </c:pt>
                <c:pt idx="39">
                  <c:v>9.5749999999999993</c:v>
                </c:pt>
              </c:numCache>
            </c:numRef>
          </c:val>
        </c:ser>
        <c:ser>
          <c:idx val="3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-8.1999999999999993</c:v>
                </c:pt>
                <c:pt idx="1">
                  <c:v>-6.7</c:v>
                </c:pt>
                <c:pt idx="2">
                  <c:v>-14.6</c:v>
                </c:pt>
                <c:pt idx="3">
                  <c:v>-4.2</c:v>
                </c:pt>
                <c:pt idx="4">
                  <c:v>-13.7</c:v>
                </c:pt>
                <c:pt idx="5">
                  <c:v>-13.5</c:v>
                </c:pt>
                <c:pt idx="6">
                  <c:v>-4</c:v>
                </c:pt>
                <c:pt idx="7">
                  <c:v>-15.8</c:v>
                </c:pt>
                <c:pt idx="8">
                  <c:v>-8.9</c:v>
                </c:pt>
                <c:pt idx="9">
                  <c:v>-6</c:v>
                </c:pt>
                <c:pt idx="10">
                  <c:v>-13</c:v>
                </c:pt>
                <c:pt idx="11">
                  <c:v>-9.1</c:v>
                </c:pt>
                <c:pt idx="12">
                  <c:v>-11.6</c:v>
                </c:pt>
                <c:pt idx="13">
                  <c:v>-8.1</c:v>
                </c:pt>
                <c:pt idx="14">
                  <c:v>-8.5</c:v>
                </c:pt>
                <c:pt idx="15">
                  <c:v>-17.8</c:v>
                </c:pt>
                <c:pt idx="16">
                  <c:v>-12.4</c:v>
                </c:pt>
                <c:pt idx="17">
                  <c:v>-2.6</c:v>
                </c:pt>
                <c:pt idx="18">
                  <c:v>-4.2</c:v>
                </c:pt>
                <c:pt idx="19">
                  <c:v>-13.1</c:v>
                </c:pt>
                <c:pt idx="20">
                  <c:v>-23.4</c:v>
                </c:pt>
                <c:pt idx="21">
                  <c:v>-13.75</c:v>
                </c:pt>
                <c:pt idx="22">
                  <c:v>-13.1</c:v>
                </c:pt>
                <c:pt idx="23">
                  <c:v>-11.225</c:v>
                </c:pt>
                <c:pt idx="24">
                  <c:v>-6.4749999999999996</c:v>
                </c:pt>
                <c:pt idx="25">
                  <c:v>-15.8</c:v>
                </c:pt>
                <c:pt idx="26">
                  <c:v>-13.275</c:v>
                </c:pt>
                <c:pt idx="27">
                  <c:v>-10.3</c:v>
                </c:pt>
                <c:pt idx="28">
                  <c:v>-6.0250000000000004</c:v>
                </c:pt>
                <c:pt idx="29">
                  <c:v>-6.25</c:v>
                </c:pt>
                <c:pt idx="30">
                  <c:v>-3.4249999999999998</c:v>
                </c:pt>
                <c:pt idx="31">
                  <c:v>-7</c:v>
                </c:pt>
                <c:pt idx="32">
                  <c:v>-9.6999999999999993</c:v>
                </c:pt>
                <c:pt idx="33">
                  <c:v>-14.75</c:v>
                </c:pt>
                <c:pt idx="34">
                  <c:v>-15.2</c:v>
                </c:pt>
                <c:pt idx="35">
                  <c:v>-7.1999999999999993</c:v>
                </c:pt>
                <c:pt idx="36">
                  <c:v>-10.675000000000001</c:v>
                </c:pt>
                <c:pt idx="37">
                  <c:v>-2.8</c:v>
                </c:pt>
                <c:pt idx="38">
                  <c:v>-13.95</c:v>
                </c:pt>
                <c:pt idx="39">
                  <c:v>-5.1749999999999998</c:v>
                </c:pt>
              </c:numCache>
            </c:numRef>
          </c:val>
        </c:ser>
        <c:ser>
          <c:idx val="4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 formatCode="0.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grafy'!$F$4:$F$43</c:f>
              <c:numCache>
                <c:formatCode>General</c:formatCode>
                <c:ptCount val="40"/>
                <c:pt idx="0" formatCode="0.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4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-0.4</c:v>
                </c:pt>
                <c:pt idx="13">
                  <c:v>-0.4</c:v>
                </c:pt>
                <c:pt idx="14">
                  <c:v>-0.4</c:v>
                </c:pt>
                <c:pt idx="15">
                  <c:v>-0.4</c:v>
                </c:pt>
                <c:pt idx="16">
                  <c:v>-0.4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-0.4</c:v>
                </c:pt>
                <c:pt idx="25">
                  <c:v>-0.4</c:v>
                </c:pt>
                <c:pt idx="26">
                  <c:v>-0.4</c:v>
                </c:pt>
                <c:pt idx="27">
                  <c:v>-0.4</c:v>
                </c:pt>
                <c:pt idx="28">
                  <c:v>-0.4</c:v>
                </c:pt>
                <c:pt idx="29">
                  <c:v>-0.4</c:v>
                </c:pt>
                <c:pt idx="30">
                  <c:v>-0.4</c:v>
                </c:pt>
                <c:pt idx="31">
                  <c:v>-0.4</c:v>
                </c:pt>
                <c:pt idx="32">
                  <c:v>-0.4</c:v>
                </c:pt>
                <c:pt idx="33">
                  <c:v>-0.4</c:v>
                </c:pt>
                <c:pt idx="34">
                  <c:v>-0.4</c:v>
                </c:pt>
                <c:pt idx="35">
                  <c:v>-0.4</c:v>
                </c:pt>
                <c:pt idx="36">
                  <c:v>-0.4</c:v>
                </c:pt>
                <c:pt idx="37">
                  <c:v>-0.4</c:v>
                </c:pt>
                <c:pt idx="38">
                  <c:v>-0.4</c:v>
                </c:pt>
                <c:pt idx="39">
                  <c:v>-0.4</c:v>
                </c:pt>
              </c:numCache>
            </c:numRef>
          </c:val>
        </c:ser>
        <c:marker val="1"/>
        <c:axId val="63927424"/>
        <c:axId val="69314048"/>
      </c:lineChart>
      <c:catAx>
        <c:axId val="63927424"/>
        <c:scaling>
          <c:orientation val="minMax"/>
        </c:scaling>
        <c:axPos val="b"/>
        <c:numFmt formatCode="0" sourceLinked="0"/>
        <c:tickLblPos val="nextTo"/>
        <c:crossAx val="69314048"/>
        <c:crossesAt val="-25"/>
        <c:auto val="1"/>
        <c:lblAlgn val="ctr"/>
        <c:lblOffset val="100"/>
      </c:catAx>
      <c:valAx>
        <c:axId val="69314048"/>
        <c:scaling>
          <c:orientation val="minMax"/>
          <c:min val="-2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</c:title>
        <c:numFmt formatCode="0.0" sourceLinked="1"/>
        <c:tickLblPos val="nextTo"/>
        <c:crossAx val="63927424"/>
        <c:crossesAt val="1"/>
        <c:crossBetween val="between"/>
      </c:valAx>
      <c:spPr>
        <a:noFill/>
        <a:ln w="25400">
          <a:noFill/>
        </a:ln>
      </c:spPr>
    </c:plotArea>
    <c:legend>
      <c:legendPos val="b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prosinci v</a:t>
            </a:r>
            <a:r>
              <a:rPr lang="cs-CZ" baseline="0"/>
              <a:t> Mořkově</a:t>
            </a:r>
            <a:endParaRPr lang="cs-CZ"/>
          </a:p>
        </c:rich>
      </c:tx>
    </c:title>
    <c:plotArea>
      <c:layout>
        <c:manualLayout>
          <c:layoutTarget val="inner"/>
          <c:xMode val="edge"/>
          <c:yMode val="edge"/>
          <c:x val="6.7346822770110823E-2"/>
          <c:y val="0.11424177600936843"/>
          <c:w val="0.91354803090735559"/>
          <c:h val="0.7902506454102677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2.0290322580645164</c:v>
                </c:pt>
                <c:pt idx="1">
                  <c:v>1.0741935483870966</c:v>
                </c:pt>
                <c:pt idx="2">
                  <c:v>2.2000000000000002</c:v>
                </c:pt>
                <c:pt idx="3">
                  <c:v>6.2645161290322564</c:v>
                </c:pt>
                <c:pt idx="4">
                  <c:v>1.6612903225806452</c:v>
                </c:pt>
                <c:pt idx="5">
                  <c:v>0.86774193548387113</c:v>
                </c:pt>
                <c:pt idx="6">
                  <c:v>3.4870967741935481</c:v>
                </c:pt>
                <c:pt idx="7">
                  <c:v>3.7354838709677418</c:v>
                </c:pt>
                <c:pt idx="8">
                  <c:v>1.5870967741935482</c:v>
                </c:pt>
                <c:pt idx="9">
                  <c:v>5.9193548387096753</c:v>
                </c:pt>
                <c:pt idx="10">
                  <c:v>1.6548387096774198</c:v>
                </c:pt>
                <c:pt idx="11">
                  <c:v>2.7516129032258068</c:v>
                </c:pt>
                <c:pt idx="12">
                  <c:v>2.2935483870967746</c:v>
                </c:pt>
                <c:pt idx="13">
                  <c:v>5.0645161290322571</c:v>
                </c:pt>
                <c:pt idx="14">
                  <c:v>1.6580645161290324</c:v>
                </c:pt>
                <c:pt idx="15">
                  <c:v>-6.4516129032258271E-2</c:v>
                </c:pt>
                <c:pt idx="16">
                  <c:v>1.1290322580645165</c:v>
                </c:pt>
                <c:pt idx="17">
                  <c:v>4.5903225806451617</c:v>
                </c:pt>
                <c:pt idx="18">
                  <c:v>4.096774193548387</c:v>
                </c:pt>
                <c:pt idx="19">
                  <c:v>-0.1032258064516129</c:v>
                </c:pt>
                <c:pt idx="20">
                  <c:v>-1.7935483870967743</c:v>
                </c:pt>
                <c:pt idx="21">
                  <c:v>3.7870967741935484</c:v>
                </c:pt>
                <c:pt idx="22">
                  <c:v>1.1064516129032256</c:v>
                </c:pt>
                <c:pt idx="23">
                  <c:v>2.9387096774193551</c:v>
                </c:pt>
                <c:pt idx="24">
                  <c:v>4.2064516129032263</c:v>
                </c:pt>
                <c:pt idx="25">
                  <c:v>-1.6161290322580644</c:v>
                </c:pt>
                <c:pt idx="26">
                  <c:v>-0.70322580645161337</c:v>
                </c:pt>
                <c:pt idx="27">
                  <c:v>4.1387096774193548</c:v>
                </c:pt>
                <c:pt idx="28">
                  <c:v>2.9096774193548396</c:v>
                </c:pt>
                <c:pt idx="29">
                  <c:v>1.1354838709677419</c:v>
                </c:pt>
                <c:pt idx="30">
                  <c:v>5.8258064516129</c:v>
                </c:pt>
                <c:pt idx="31">
                  <c:v>0.92580645161290365</c:v>
                </c:pt>
                <c:pt idx="32">
                  <c:v>4.9032258064516148</c:v>
                </c:pt>
                <c:pt idx="33">
                  <c:v>3.2225806451612904</c:v>
                </c:pt>
                <c:pt idx="34">
                  <c:v>-0.41290322580645156</c:v>
                </c:pt>
                <c:pt idx="35">
                  <c:v>5.0193548387096785</c:v>
                </c:pt>
                <c:pt idx="36">
                  <c:v>2.0290322580645164</c:v>
                </c:pt>
                <c:pt idx="37">
                  <c:v>4.67741935483871</c:v>
                </c:pt>
                <c:pt idx="38">
                  <c:v>3.8838709677419359</c:v>
                </c:pt>
                <c:pt idx="39">
                  <c:v>7.7</c:v>
                </c:pt>
              </c:numCache>
            </c:numRef>
          </c:val>
        </c:ser>
        <c:axId val="87008000"/>
        <c:axId val="59052416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11.7</c:v>
                </c:pt>
                <c:pt idx="1">
                  <c:v>7.2</c:v>
                </c:pt>
                <c:pt idx="2">
                  <c:v>10.7</c:v>
                </c:pt>
                <c:pt idx="3">
                  <c:v>12.8</c:v>
                </c:pt>
                <c:pt idx="4">
                  <c:v>9.5</c:v>
                </c:pt>
                <c:pt idx="5">
                  <c:v>8.4</c:v>
                </c:pt>
                <c:pt idx="6">
                  <c:v>11.3</c:v>
                </c:pt>
                <c:pt idx="7">
                  <c:v>13.2</c:v>
                </c:pt>
                <c:pt idx="8">
                  <c:v>11.3</c:v>
                </c:pt>
                <c:pt idx="9">
                  <c:v>11.6</c:v>
                </c:pt>
                <c:pt idx="10">
                  <c:v>7.7</c:v>
                </c:pt>
                <c:pt idx="11">
                  <c:v>8.9</c:v>
                </c:pt>
                <c:pt idx="12">
                  <c:v>7.7</c:v>
                </c:pt>
                <c:pt idx="13">
                  <c:v>15.6</c:v>
                </c:pt>
                <c:pt idx="14">
                  <c:v>8.5</c:v>
                </c:pt>
                <c:pt idx="15">
                  <c:v>5.8</c:v>
                </c:pt>
                <c:pt idx="16">
                  <c:v>11.2</c:v>
                </c:pt>
                <c:pt idx="17">
                  <c:v>10.4</c:v>
                </c:pt>
                <c:pt idx="18">
                  <c:v>11.7</c:v>
                </c:pt>
                <c:pt idx="19">
                  <c:v>9.1</c:v>
                </c:pt>
                <c:pt idx="20">
                  <c:v>8.6999999999999993</c:v>
                </c:pt>
                <c:pt idx="21">
                  <c:v>11</c:v>
                </c:pt>
                <c:pt idx="22">
                  <c:v>8.6999999999999993</c:v>
                </c:pt>
                <c:pt idx="23">
                  <c:v>9</c:v>
                </c:pt>
                <c:pt idx="24">
                  <c:v>13</c:v>
                </c:pt>
                <c:pt idx="25">
                  <c:v>4.3</c:v>
                </c:pt>
                <c:pt idx="26">
                  <c:v>8.6999999999999993</c:v>
                </c:pt>
                <c:pt idx="27">
                  <c:v>13.2</c:v>
                </c:pt>
                <c:pt idx="28">
                  <c:v>10.199999999999999</c:v>
                </c:pt>
                <c:pt idx="29">
                  <c:v>7.7</c:v>
                </c:pt>
                <c:pt idx="30">
                  <c:v>15.3</c:v>
                </c:pt>
                <c:pt idx="31">
                  <c:v>8.6</c:v>
                </c:pt>
                <c:pt idx="32">
                  <c:v>14.3</c:v>
                </c:pt>
                <c:pt idx="33" formatCode="0.0">
                  <c:v>14.2</c:v>
                </c:pt>
                <c:pt idx="34">
                  <c:v>11.6</c:v>
                </c:pt>
                <c:pt idx="35">
                  <c:v>9.6</c:v>
                </c:pt>
                <c:pt idx="36">
                  <c:v>7.1</c:v>
                </c:pt>
                <c:pt idx="37">
                  <c:v>12.5</c:v>
                </c:pt>
                <c:pt idx="38">
                  <c:v>11.7</c:v>
                </c:pt>
                <c:pt idx="39">
                  <c:v>12.4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-6</c:v>
                </c:pt>
                <c:pt idx="1">
                  <c:v>-3.4</c:v>
                </c:pt>
                <c:pt idx="2">
                  <c:v>-9.4</c:v>
                </c:pt>
                <c:pt idx="3">
                  <c:v>-2</c:v>
                </c:pt>
                <c:pt idx="4">
                  <c:v>-7.2</c:v>
                </c:pt>
                <c:pt idx="5">
                  <c:v>-7.4</c:v>
                </c:pt>
                <c:pt idx="6">
                  <c:v>-1.6</c:v>
                </c:pt>
                <c:pt idx="7">
                  <c:v>-6.3</c:v>
                </c:pt>
                <c:pt idx="8">
                  <c:v>-5.5</c:v>
                </c:pt>
                <c:pt idx="9">
                  <c:v>-5</c:v>
                </c:pt>
                <c:pt idx="10">
                  <c:v>-8</c:v>
                </c:pt>
                <c:pt idx="11">
                  <c:v>-5</c:v>
                </c:pt>
                <c:pt idx="12">
                  <c:v>-4.8</c:v>
                </c:pt>
                <c:pt idx="13">
                  <c:v>-3.5</c:v>
                </c:pt>
                <c:pt idx="14">
                  <c:v>-1.7</c:v>
                </c:pt>
                <c:pt idx="15">
                  <c:v>-11.6</c:v>
                </c:pt>
                <c:pt idx="16">
                  <c:v>-7</c:v>
                </c:pt>
                <c:pt idx="17">
                  <c:v>-0.6</c:v>
                </c:pt>
                <c:pt idx="18">
                  <c:v>-3.4</c:v>
                </c:pt>
                <c:pt idx="19">
                  <c:v>-8.8000000000000007</c:v>
                </c:pt>
                <c:pt idx="20">
                  <c:v>-13.8</c:v>
                </c:pt>
                <c:pt idx="21">
                  <c:v>-8.5</c:v>
                </c:pt>
                <c:pt idx="22">
                  <c:v>-7.3</c:v>
                </c:pt>
                <c:pt idx="23">
                  <c:v>-4</c:v>
                </c:pt>
                <c:pt idx="24">
                  <c:v>-4.4000000000000004</c:v>
                </c:pt>
                <c:pt idx="25">
                  <c:v>-11</c:v>
                </c:pt>
                <c:pt idx="26">
                  <c:v>-8.1999999999999993</c:v>
                </c:pt>
                <c:pt idx="27">
                  <c:v>-4.8</c:v>
                </c:pt>
                <c:pt idx="28">
                  <c:v>-3</c:v>
                </c:pt>
                <c:pt idx="29">
                  <c:v>-4.4000000000000004</c:v>
                </c:pt>
                <c:pt idx="30">
                  <c:v>0.9</c:v>
                </c:pt>
                <c:pt idx="31">
                  <c:v>-5.0999999999999996</c:v>
                </c:pt>
                <c:pt idx="32">
                  <c:v>-5.2</c:v>
                </c:pt>
                <c:pt idx="33" formatCode="0.0">
                  <c:v>-12</c:v>
                </c:pt>
                <c:pt idx="34">
                  <c:v>-9.1</c:v>
                </c:pt>
                <c:pt idx="35">
                  <c:v>-0.4</c:v>
                </c:pt>
                <c:pt idx="36">
                  <c:v>-5.6</c:v>
                </c:pt>
                <c:pt idx="37">
                  <c:v>-0.5</c:v>
                </c:pt>
                <c:pt idx="38">
                  <c:v>-6.6</c:v>
                </c:pt>
                <c:pt idx="39">
                  <c:v>1.1000000000000001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General</c:formatCode>
                <c:ptCount val="40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  <c:pt idx="22">
                  <c:v>2.6</c:v>
                </c:pt>
                <c:pt idx="23">
                  <c:v>2.6</c:v>
                </c:pt>
                <c:pt idx="24">
                  <c:v>2.6</c:v>
                </c:pt>
                <c:pt idx="25">
                  <c:v>2.6</c:v>
                </c:pt>
                <c:pt idx="26">
                  <c:v>2.6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2.6</c:v>
                </c:pt>
                <c:pt idx="31">
                  <c:v>2.6</c:v>
                </c:pt>
                <c:pt idx="32">
                  <c:v>2.6</c:v>
                </c:pt>
                <c:pt idx="33">
                  <c:v>2.6</c:v>
                </c:pt>
                <c:pt idx="34">
                  <c:v>2.6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</c:numCache>
            </c:numRef>
          </c:val>
        </c:ser>
        <c:marker val="1"/>
        <c:axId val="87008000"/>
        <c:axId val="59052416"/>
      </c:lineChart>
      <c:catAx>
        <c:axId val="87008000"/>
        <c:scaling>
          <c:orientation val="minMax"/>
        </c:scaling>
        <c:axPos val="b"/>
        <c:numFmt formatCode="General" sourceLinked="1"/>
        <c:tickLblPos val="nextTo"/>
        <c:crossAx val="59052416"/>
        <c:crossesAt val="-20"/>
        <c:auto val="1"/>
        <c:lblAlgn val="ctr"/>
        <c:lblOffset val="100"/>
      </c:catAx>
      <c:valAx>
        <c:axId val="59052416"/>
        <c:scaling>
          <c:orientation val="minMax"/>
          <c:min val="-2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87008000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prosinci</a:t>
            </a:r>
            <a:r>
              <a:rPr lang="en-US"/>
              <a:t> v Mořkově</a:t>
            </a:r>
          </a:p>
        </c:rich>
      </c:tx>
      <c:layout>
        <c:manualLayout>
          <c:xMode val="edge"/>
          <c:yMode val="edge"/>
          <c:x val="0.27168667817918296"/>
          <c:y val="1.6900433822159538E-2"/>
        </c:manualLayout>
      </c:layout>
    </c:title>
    <c:plotArea>
      <c:layout>
        <c:manualLayout>
          <c:layoutTarget val="inner"/>
          <c:xMode val="edge"/>
          <c:yMode val="edge"/>
          <c:x val="7.1440782696367944E-2"/>
          <c:y val="9.5228787959438954E-2"/>
          <c:w val="0.91354803090735559"/>
          <c:h val="0.7902506454102677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-5.5580645161290327</c:v>
                </c:pt>
                <c:pt idx="1">
                  <c:v>-4.1419354838709683</c:v>
                </c:pt>
                <c:pt idx="2">
                  <c:v>-4.7516129032258068</c:v>
                </c:pt>
                <c:pt idx="3">
                  <c:v>0.40645161290322579</c:v>
                </c:pt>
                <c:pt idx="4">
                  <c:v>-5.9580645161290331</c:v>
                </c:pt>
                <c:pt idx="5">
                  <c:v>-5.5709677419354833</c:v>
                </c:pt>
                <c:pt idx="6">
                  <c:v>-2.754838709677419</c:v>
                </c:pt>
                <c:pt idx="7">
                  <c:v>-5.5096774193548388</c:v>
                </c:pt>
                <c:pt idx="8">
                  <c:v>-4.6967741935483867</c:v>
                </c:pt>
                <c:pt idx="9">
                  <c:v>-0.38709677419354832</c:v>
                </c:pt>
                <c:pt idx="10">
                  <c:v>-5.3193548387096756</c:v>
                </c:pt>
                <c:pt idx="11">
                  <c:v>-3.987096774193549</c:v>
                </c:pt>
                <c:pt idx="12">
                  <c:v>-3.9354838709677424</c:v>
                </c:pt>
                <c:pt idx="13">
                  <c:v>-4.9838709677419377</c:v>
                </c:pt>
                <c:pt idx="14">
                  <c:v>-4.5741935483870968</c:v>
                </c:pt>
                <c:pt idx="15">
                  <c:v>-8.1999999999999993</c:v>
                </c:pt>
                <c:pt idx="16">
                  <c:v>-5.6838709677419352</c:v>
                </c:pt>
                <c:pt idx="17">
                  <c:v>-2.3645161290322583</c:v>
                </c:pt>
                <c:pt idx="18">
                  <c:v>-2.4870967741935481</c:v>
                </c:pt>
                <c:pt idx="19">
                  <c:v>-6.3548387096774199</c:v>
                </c:pt>
                <c:pt idx="20">
                  <c:v>-9.9806451612903242</c:v>
                </c:pt>
                <c:pt idx="21">
                  <c:v>-1.5870967741935482</c:v>
                </c:pt>
                <c:pt idx="22">
                  <c:v>-5.6935483870967758</c:v>
                </c:pt>
                <c:pt idx="23">
                  <c:v>-4.2677419354838717</c:v>
                </c:pt>
                <c:pt idx="24">
                  <c:v>-1.6838709677419355</c:v>
                </c:pt>
                <c:pt idx="25">
                  <c:v>-8.7290322580645157</c:v>
                </c:pt>
                <c:pt idx="26">
                  <c:v>-7.0064516129032262</c:v>
                </c:pt>
                <c:pt idx="27">
                  <c:v>-2.7677419354838708</c:v>
                </c:pt>
                <c:pt idx="28">
                  <c:v>-2.8258064516129027</c:v>
                </c:pt>
                <c:pt idx="29">
                  <c:v>-5.2903225806451619</c:v>
                </c:pt>
                <c:pt idx="30">
                  <c:v>7.741935483870957E-2</c:v>
                </c:pt>
                <c:pt idx="31">
                  <c:v>-3.5225806451612898</c:v>
                </c:pt>
                <c:pt idx="32">
                  <c:v>-1.9516129032258065</c:v>
                </c:pt>
                <c:pt idx="33">
                  <c:v>-3.5774193548387094</c:v>
                </c:pt>
                <c:pt idx="34">
                  <c:v>-8.8903225806451598</c:v>
                </c:pt>
                <c:pt idx="35">
                  <c:v>-1.5451612903225809</c:v>
                </c:pt>
                <c:pt idx="36">
                  <c:v>-4.1096774193548384</c:v>
                </c:pt>
                <c:pt idx="37">
                  <c:v>-1.4741935483870965</c:v>
                </c:pt>
                <c:pt idx="38">
                  <c:v>-1.9806451612903226</c:v>
                </c:pt>
                <c:pt idx="39">
                  <c:v>-1.0225806451612904</c:v>
                </c:pt>
              </c:numCache>
            </c:numRef>
          </c:val>
        </c:ser>
        <c:axId val="59063680"/>
        <c:axId val="59090048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3.6</c:v>
                </c:pt>
                <c:pt idx="1">
                  <c:v>1.9</c:v>
                </c:pt>
                <c:pt idx="2">
                  <c:v>2.6</c:v>
                </c:pt>
                <c:pt idx="3">
                  <c:v>7.9</c:v>
                </c:pt>
                <c:pt idx="4">
                  <c:v>5.2</c:v>
                </c:pt>
                <c:pt idx="5">
                  <c:v>2.8</c:v>
                </c:pt>
                <c:pt idx="6">
                  <c:v>3.5</c:v>
                </c:pt>
                <c:pt idx="7">
                  <c:v>5.6</c:v>
                </c:pt>
                <c:pt idx="8">
                  <c:v>4</c:v>
                </c:pt>
                <c:pt idx="9">
                  <c:v>5.4</c:v>
                </c:pt>
                <c:pt idx="10">
                  <c:v>1.1000000000000001</c:v>
                </c:pt>
                <c:pt idx="11">
                  <c:v>5.3</c:v>
                </c:pt>
                <c:pt idx="12">
                  <c:v>3.8</c:v>
                </c:pt>
                <c:pt idx="13">
                  <c:v>8.6999999999999993</c:v>
                </c:pt>
                <c:pt idx="14">
                  <c:v>2.7</c:v>
                </c:pt>
                <c:pt idx="15">
                  <c:v>0.3</c:v>
                </c:pt>
                <c:pt idx="16">
                  <c:v>3.8</c:v>
                </c:pt>
                <c:pt idx="17">
                  <c:v>2.2000000000000002</c:v>
                </c:pt>
                <c:pt idx="18">
                  <c:v>6.2</c:v>
                </c:pt>
                <c:pt idx="19">
                  <c:v>0</c:v>
                </c:pt>
                <c:pt idx="20">
                  <c:v>1.3</c:v>
                </c:pt>
                <c:pt idx="21">
                  <c:v>5.7</c:v>
                </c:pt>
                <c:pt idx="22">
                  <c:v>1.1000000000000001</c:v>
                </c:pt>
                <c:pt idx="23">
                  <c:v>3.4</c:v>
                </c:pt>
                <c:pt idx="24">
                  <c:v>5.4</c:v>
                </c:pt>
                <c:pt idx="25">
                  <c:v>0</c:v>
                </c:pt>
                <c:pt idx="26">
                  <c:v>3.4</c:v>
                </c:pt>
                <c:pt idx="27">
                  <c:v>6.8</c:v>
                </c:pt>
                <c:pt idx="28">
                  <c:v>5.4</c:v>
                </c:pt>
                <c:pt idx="29">
                  <c:v>3.4</c:v>
                </c:pt>
                <c:pt idx="30">
                  <c:v>9.3000000000000007</c:v>
                </c:pt>
                <c:pt idx="31">
                  <c:v>4.8</c:v>
                </c:pt>
                <c:pt idx="32">
                  <c:v>6.8</c:v>
                </c:pt>
                <c:pt idx="33">
                  <c:v>5.5</c:v>
                </c:pt>
                <c:pt idx="34">
                  <c:v>3.9</c:v>
                </c:pt>
                <c:pt idx="35">
                  <c:v>4.2</c:v>
                </c:pt>
                <c:pt idx="36">
                  <c:v>3.1</c:v>
                </c:pt>
                <c:pt idx="37">
                  <c:v>7.7</c:v>
                </c:pt>
                <c:pt idx="38">
                  <c:v>6.7</c:v>
                </c:pt>
                <c:pt idx="39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-18.7</c:v>
                </c:pt>
                <c:pt idx="1">
                  <c:v>-14.3</c:v>
                </c:pt>
                <c:pt idx="2">
                  <c:v>-22.4</c:v>
                </c:pt>
                <c:pt idx="3">
                  <c:v>-7.6</c:v>
                </c:pt>
                <c:pt idx="4">
                  <c:v>-25</c:v>
                </c:pt>
                <c:pt idx="5">
                  <c:v>-25.1</c:v>
                </c:pt>
                <c:pt idx="6">
                  <c:v>-16.3</c:v>
                </c:pt>
                <c:pt idx="7">
                  <c:v>-26</c:v>
                </c:pt>
                <c:pt idx="8">
                  <c:v>-15</c:v>
                </c:pt>
                <c:pt idx="9">
                  <c:v>-12.2</c:v>
                </c:pt>
                <c:pt idx="10">
                  <c:v>-23.9</c:v>
                </c:pt>
                <c:pt idx="11">
                  <c:v>-19.399999999999999</c:v>
                </c:pt>
                <c:pt idx="12">
                  <c:v>-21.9</c:v>
                </c:pt>
                <c:pt idx="13">
                  <c:v>-16.8</c:v>
                </c:pt>
                <c:pt idx="14">
                  <c:v>-16.3</c:v>
                </c:pt>
                <c:pt idx="15">
                  <c:v>-26.2</c:v>
                </c:pt>
                <c:pt idx="16">
                  <c:v>-18.3</c:v>
                </c:pt>
                <c:pt idx="17">
                  <c:v>-9.6999999999999993</c:v>
                </c:pt>
                <c:pt idx="18">
                  <c:v>-10.6</c:v>
                </c:pt>
                <c:pt idx="19">
                  <c:v>-18.399999999999999</c:v>
                </c:pt>
                <c:pt idx="20">
                  <c:v>-33</c:v>
                </c:pt>
                <c:pt idx="21">
                  <c:v>-16.8</c:v>
                </c:pt>
                <c:pt idx="22">
                  <c:v>-21</c:v>
                </c:pt>
                <c:pt idx="23">
                  <c:v>-20.6</c:v>
                </c:pt>
                <c:pt idx="24">
                  <c:v>-14.6</c:v>
                </c:pt>
                <c:pt idx="25">
                  <c:v>-24.4</c:v>
                </c:pt>
                <c:pt idx="26">
                  <c:v>-23.7</c:v>
                </c:pt>
                <c:pt idx="27">
                  <c:v>-16.399999999999999</c:v>
                </c:pt>
                <c:pt idx="28">
                  <c:v>-12.4</c:v>
                </c:pt>
                <c:pt idx="29">
                  <c:v>-19.399999999999999</c:v>
                </c:pt>
                <c:pt idx="30">
                  <c:v>-7.8</c:v>
                </c:pt>
                <c:pt idx="31">
                  <c:v>-11.4</c:v>
                </c:pt>
                <c:pt idx="32">
                  <c:v>-14.2</c:v>
                </c:pt>
                <c:pt idx="33">
                  <c:v>-18.600000000000001</c:v>
                </c:pt>
                <c:pt idx="34">
                  <c:v>-18.8</c:v>
                </c:pt>
                <c:pt idx="35">
                  <c:v>-12.8</c:v>
                </c:pt>
                <c:pt idx="36">
                  <c:v>-18.2</c:v>
                </c:pt>
                <c:pt idx="37">
                  <c:v>-8.1999999999999993</c:v>
                </c:pt>
                <c:pt idx="38">
                  <c:v>-25.1</c:v>
                </c:pt>
                <c:pt idx="39">
                  <c:v>-11.9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General</c:formatCode>
                <c:ptCount val="40"/>
                <c:pt idx="0">
                  <c:v>-4.0999999999999996</c:v>
                </c:pt>
                <c:pt idx="1">
                  <c:v>-4.0999999999999996</c:v>
                </c:pt>
                <c:pt idx="2">
                  <c:v>-4.0999999999999996</c:v>
                </c:pt>
                <c:pt idx="3">
                  <c:v>-4.0999999999999996</c:v>
                </c:pt>
                <c:pt idx="4">
                  <c:v>-4.0999999999999996</c:v>
                </c:pt>
                <c:pt idx="5">
                  <c:v>-4.0999999999999996</c:v>
                </c:pt>
                <c:pt idx="6">
                  <c:v>-4.0999999999999996</c:v>
                </c:pt>
                <c:pt idx="7">
                  <c:v>-4.0999999999999996</c:v>
                </c:pt>
                <c:pt idx="8">
                  <c:v>-4.0999999999999996</c:v>
                </c:pt>
                <c:pt idx="9">
                  <c:v>-4.0999999999999996</c:v>
                </c:pt>
                <c:pt idx="10">
                  <c:v>-4.0999999999999996</c:v>
                </c:pt>
                <c:pt idx="11">
                  <c:v>-4.0999999999999996</c:v>
                </c:pt>
                <c:pt idx="12">
                  <c:v>-4.0999999999999996</c:v>
                </c:pt>
                <c:pt idx="13">
                  <c:v>-4.0999999999999996</c:v>
                </c:pt>
                <c:pt idx="14">
                  <c:v>-4.0999999999999996</c:v>
                </c:pt>
                <c:pt idx="15">
                  <c:v>-4.0999999999999996</c:v>
                </c:pt>
                <c:pt idx="16">
                  <c:v>-4.0999999999999996</c:v>
                </c:pt>
                <c:pt idx="17">
                  <c:v>-4.0999999999999996</c:v>
                </c:pt>
                <c:pt idx="18">
                  <c:v>-4.0999999999999996</c:v>
                </c:pt>
                <c:pt idx="19">
                  <c:v>-4.0999999999999996</c:v>
                </c:pt>
                <c:pt idx="20">
                  <c:v>-4.0999999999999996</c:v>
                </c:pt>
                <c:pt idx="21">
                  <c:v>-4.0999999999999996</c:v>
                </c:pt>
                <c:pt idx="22">
                  <c:v>-4.0999999999999996</c:v>
                </c:pt>
                <c:pt idx="23">
                  <c:v>-4.0999999999999996</c:v>
                </c:pt>
                <c:pt idx="24">
                  <c:v>-4.0999999999999996</c:v>
                </c:pt>
                <c:pt idx="25">
                  <c:v>-4.0999999999999996</c:v>
                </c:pt>
                <c:pt idx="26">
                  <c:v>-4.0999999999999996</c:v>
                </c:pt>
                <c:pt idx="27">
                  <c:v>-4.0999999999999996</c:v>
                </c:pt>
                <c:pt idx="28">
                  <c:v>-4.0999999999999996</c:v>
                </c:pt>
                <c:pt idx="29">
                  <c:v>-4.0999999999999996</c:v>
                </c:pt>
                <c:pt idx="30">
                  <c:v>-4.0999999999999996</c:v>
                </c:pt>
                <c:pt idx="31">
                  <c:v>-4.0999999999999996</c:v>
                </c:pt>
                <c:pt idx="32">
                  <c:v>-4.0999999999999996</c:v>
                </c:pt>
                <c:pt idx="33">
                  <c:v>-4.0999999999999996</c:v>
                </c:pt>
                <c:pt idx="34">
                  <c:v>-4.0999999999999996</c:v>
                </c:pt>
                <c:pt idx="35">
                  <c:v>-4.0999999999999996</c:v>
                </c:pt>
                <c:pt idx="36">
                  <c:v>-4.0999999999999996</c:v>
                </c:pt>
                <c:pt idx="37">
                  <c:v>-4.0999999999999996</c:v>
                </c:pt>
                <c:pt idx="38">
                  <c:v>-4.0999999999999996</c:v>
                </c:pt>
                <c:pt idx="39">
                  <c:v>-4.0999999999999996</c:v>
                </c:pt>
              </c:numCache>
            </c:numRef>
          </c:val>
        </c:ser>
        <c:marker val="1"/>
        <c:axId val="59063680"/>
        <c:axId val="59090048"/>
      </c:lineChart>
      <c:catAx>
        <c:axId val="59063680"/>
        <c:scaling>
          <c:orientation val="minMax"/>
        </c:scaling>
        <c:axPos val="b"/>
        <c:numFmt formatCode="General" sourceLinked="1"/>
        <c:tickLblPos val="nextTo"/>
        <c:crossAx val="59090048"/>
        <c:crossesAt val="-35"/>
        <c:auto val="1"/>
        <c:lblAlgn val="ctr"/>
        <c:lblOffset val="100"/>
      </c:catAx>
      <c:valAx>
        <c:axId val="59090048"/>
        <c:scaling>
          <c:orientation val="minMax"/>
          <c:min val="-3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</c:title>
        <c:numFmt formatCode="0.0" sourceLinked="1"/>
        <c:tickLblPos val="nextTo"/>
        <c:crossAx val="59063680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prosinci</a:t>
            </a:r>
            <a:r>
              <a:rPr lang="en-US"/>
              <a:t> na stanici Mořkov</a:t>
            </a:r>
          </a:p>
        </c:rich>
      </c:tx>
    </c:title>
    <c:plotArea>
      <c:layout>
        <c:manualLayout>
          <c:layoutTarget val="inner"/>
          <c:xMode val="edge"/>
          <c:yMode val="edge"/>
          <c:x val="6.4303645891593084E-2"/>
          <c:y val="8.4666016820589246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grafy'!$U$4:$U$43</c:f>
              <c:numCache>
                <c:formatCode>General</c:formatCode>
                <c:ptCount val="40"/>
                <c:pt idx="0">
                  <c:v>42.800000000000011</c:v>
                </c:pt>
                <c:pt idx="1">
                  <c:v>40.700000000000003</c:v>
                </c:pt>
                <c:pt idx="2">
                  <c:v>35.099999999999994</c:v>
                </c:pt>
                <c:pt idx="3">
                  <c:v>59.599999999999994</c:v>
                </c:pt>
                <c:pt idx="4">
                  <c:v>38.299999999999997</c:v>
                </c:pt>
                <c:pt idx="5">
                  <c:v>99.3</c:v>
                </c:pt>
                <c:pt idx="6">
                  <c:v>88.299999999999983</c:v>
                </c:pt>
                <c:pt idx="7">
                  <c:v>43.600000000000016</c:v>
                </c:pt>
                <c:pt idx="8">
                  <c:v>35</c:v>
                </c:pt>
                <c:pt idx="9">
                  <c:v>38.199999999999996</c:v>
                </c:pt>
                <c:pt idx="10">
                  <c:v>42.20000000000001</c:v>
                </c:pt>
                <c:pt idx="11">
                  <c:v>69</c:v>
                </c:pt>
                <c:pt idx="12">
                  <c:v>54</c:v>
                </c:pt>
                <c:pt idx="13">
                  <c:v>25.800000000000004</c:v>
                </c:pt>
                <c:pt idx="14">
                  <c:v>43.600000000000009</c:v>
                </c:pt>
                <c:pt idx="15">
                  <c:v>54.3</c:v>
                </c:pt>
                <c:pt idx="16">
                  <c:v>67.399999999999991</c:v>
                </c:pt>
                <c:pt idx="17">
                  <c:v>74.90000000000002</c:v>
                </c:pt>
                <c:pt idx="18">
                  <c:v>48.1</c:v>
                </c:pt>
                <c:pt idx="19">
                  <c:v>35.6</c:v>
                </c:pt>
                <c:pt idx="20">
                  <c:v>17.600000000000001</c:v>
                </c:pt>
                <c:pt idx="21">
                  <c:v>45.300000000000004</c:v>
                </c:pt>
                <c:pt idx="22">
                  <c:v>19.3</c:v>
                </c:pt>
                <c:pt idx="23">
                  <c:v>51.399999999999991</c:v>
                </c:pt>
                <c:pt idx="24">
                  <c:v>47.800000000000004</c:v>
                </c:pt>
                <c:pt idx="25">
                  <c:v>49.2</c:v>
                </c:pt>
                <c:pt idx="26">
                  <c:v>41.900000000000006</c:v>
                </c:pt>
                <c:pt idx="27">
                  <c:v>49.7</c:v>
                </c:pt>
                <c:pt idx="28">
                  <c:v>10.299999999999999</c:v>
                </c:pt>
                <c:pt idx="29">
                  <c:v>113.6</c:v>
                </c:pt>
                <c:pt idx="30">
                  <c:v>36.300000000000004</c:v>
                </c:pt>
                <c:pt idx="31">
                  <c:v>42.7</c:v>
                </c:pt>
                <c:pt idx="32">
                  <c:v>59.199999999999996</c:v>
                </c:pt>
                <c:pt idx="33">
                  <c:v>51.9</c:v>
                </c:pt>
                <c:pt idx="34">
                  <c:v>57.4</c:v>
                </c:pt>
                <c:pt idx="35">
                  <c:v>37.4</c:v>
                </c:pt>
                <c:pt idx="36">
                  <c:v>44.399999999999991</c:v>
                </c:pt>
                <c:pt idx="37">
                  <c:v>15</c:v>
                </c:pt>
                <c:pt idx="38">
                  <c:v>41.5</c:v>
                </c:pt>
                <c:pt idx="39">
                  <c:v>15.799999999999999</c:v>
                </c:pt>
              </c:numCache>
            </c:numRef>
          </c:val>
        </c:ser>
        <c:axId val="72417664"/>
        <c:axId val="72419200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12</c:v>
                </c:pt>
                <c:pt idx="1">
                  <c:v>16.8</c:v>
                </c:pt>
                <c:pt idx="2">
                  <c:v>9.8000000000000007</c:v>
                </c:pt>
                <c:pt idx="3">
                  <c:v>11.7</c:v>
                </c:pt>
                <c:pt idx="4">
                  <c:v>6.8</c:v>
                </c:pt>
                <c:pt idx="5">
                  <c:v>19.100000000000001</c:v>
                </c:pt>
                <c:pt idx="6">
                  <c:v>17.7</c:v>
                </c:pt>
                <c:pt idx="7">
                  <c:v>15.5</c:v>
                </c:pt>
                <c:pt idx="8">
                  <c:v>9.8000000000000007</c:v>
                </c:pt>
                <c:pt idx="9">
                  <c:v>9.8000000000000007</c:v>
                </c:pt>
                <c:pt idx="10">
                  <c:v>7.7</c:v>
                </c:pt>
                <c:pt idx="11">
                  <c:v>12</c:v>
                </c:pt>
                <c:pt idx="12">
                  <c:v>12.7</c:v>
                </c:pt>
                <c:pt idx="13">
                  <c:v>16.600000000000001</c:v>
                </c:pt>
                <c:pt idx="14">
                  <c:v>5.2</c:v>
                </c:pt>
                <c:pt idx="15">
                  <c:v>11.2</c:v>
                </c:pt>
                <c:pt idx="16">
                  <c:v>30</c:v>
                </c:pt>
                <c:pt idx="17">
                  <c:v>18.3</c:v>
                </c:pt>
                <c:pt idx="18">
                  <c:v>10.3</c:v>
                </c:pt>
                <c:pt idx="19">
                  <c:v>9.3000000000000007</c:v>
                </c:pt>
                <c:pt idx="20">
                  <c:v>6.2</c:v>
                </c:pt>
                <c:pt idx="21">
                  <c:v>10.4</c:v>
                </c:pt>
                <c:pt idx="22">
                  <c:v>5.2</c:v>
                </c:pt>
                <c:pt idx="23">
                  <c:v>8.6</c:v>
                </c:pt>
                <c:pt idx="24">
                  <c:v>12.4</c:v>
                </c:pt>
                <c:pt idx="25">
                  <c:v>6.7</c:v>
                </c:pt>
                <c:pt idx="26">
                  <c:v>11</c:v>
                </c:pt>
                <c:pt idx="27">
                  <c:v>19</c:v>
                </c:pt>
                <c:pt idx="28">
                  <c:v>7</c:v>
                </c:pt>
                <c:pt idx="29">
                  <c:v>35.200000000000003</c:v>
                </c:pt>
                <c:pt idx="30">
                  <c:v>7.9</c:v>
                </c:pt>
                <c:pt idx="31">
                  <c:v>8.8000000000000007</c:v>
                </c:pt>
                <c:pt idx="32">
                  <c:v>16.600000000000001</c:v>
                </c:pt>
                <c:pt idx="33">
                  <c:v>11.1</c:v>
                </c:pt>
                <c:pt idx="34">
                  <c:v>12.3</c:v>
                </c:pt>
                <c:pt idx="35">
                  <c:v>9.4</c:v>
                </c:pt>
                <c:pt idx="36">
                  <c:v>19</c:v>
                </c:pt>
                <c:pt idx="37">
                  <c:v>7.5</c:v>
                </c:pt>
                <c:pt idx="38">
                  <c:v>9</c:v>
                </c:pt>
                <c:pt idx="39">
                  <c:v>8.6999999999999993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General</c:formatCode>
                <c:ptCount val="40"/>
                <c:pt idx="0">
                  <c:v>47.1</c:v>
                </c:pt>
                <c:pt idx="1">
                  <c:v>47.1</c:v>
                </c:pt>
                <c:pt idx="2">
                  <c:v>47.1</c:v>
                </c:pt>
                <c:pt idx="3">
                  <c:v>47.1</c:v>
                </c:pt>
                <c:pt idx="4">
                  <c:v>47.1</c:v>
                </c:pt>
                <c:pt idx="5">
                  <c:v>47.1</c:v>
                </c:pt>
                <c:pt idx="6">
                  <c:v>47.1</c:v>
                </c:pt>
                <c:pt idx="7">
                  <c:v>47.1</c:v>
                </c:pt>
                <c:pt idx="8">
                  <c:v>47.1</c:v>
                </c:pt>
                <c:pt idx="9">
                  <c:v>47.1</c:v>
                </c:pt>
                <c:pt idx="10">
                  <c:v>47.1</c:v>
                </c:pt>
                <c:pt idx="11">
                  <c:v>47.1</c:v>
                </c:pt>
                <c:pt idx="12">
                  <c:v>47.1</c:v>
                </c:pt>
                <c:pt idx="13">
                  <c:v>47.1</c:v>
                </c:pt>
                <c:pt idx="14">
                  <c:v>47.1</c:v>
                </c:pt>
                <c:pt idx="15">
                  <c:v>47.1</c:v>
                </c:pt>
                <c:pt idx="16">
                  <c:v>47.1</c:v>
                </c:pt>
                <c:pt idx="17">
                  <c:v>47.1</c:v>
                </c:pt>
                <c:pt idx="18">
                  <c:v>47.1</c:v>
                </c:pt>
                <c:pt idx="19">
                  <c:v>47.1</c:v>
                </c:pt>
                <c:pt idx="20">
                  <c:v>47.1</c:v>
                </c:pt>
                <c:pt idx="21">
                  <c:v>47.1</c:v>
                </c:pt>
                <c:pt idx="22">
                  <c:v>47.1</c:v>
                </c:pt>
                <c:pt idx="23">
                  <c:v>47.1</c:v>
                </c:pt>
                <c:pt idx="24">
                  <c:v>47.1</c:v>
                </c:pt>
                <c:pt idx="25">
                  <c:v>47.1</c:v>
                </c:pt>
                <c:pt idx="26">
                  <c:v>47.1</c:v>
                </c:pt>
                <c:pt idx="27">
                  <c:v>47.1</c:v>
                </c:pt>
                <c:pt idx="28">
                  <c:v>47.1</c:v>
                </c:pt>
                <c:pt idx="29">
                  <c:v>47.1</c:v>
                </c:pt>
                <c:pt idx="30">
                  <c:v>47.1</c:v>
                </c:pt>
                <c:pt idx="31">
                  <c:v>47.1</c:v>
                </c:pt>
                <c:pt idx="32">
                  <c:v>47.1</c:v>
                </c:pt>
                <c:pt idx="33">
                  <c:v>47.1</c:v>
                </c:pt>
                <c:pt idx="34">
                  <c:v>47.1</c:v>
                </c:pt>
                <c:pt idx="35">
                  <c:v>47.1</c:v>
                </c:pt>
                <c:pt idx="36">
                  <c:v>47.1</c:v>
                </c:pt>
                <c:pt idx="37">
                  <c:v>47.1</c:v>
                </c:pt>
                <c:pt idx="38">
                  <c:v>47.1</c:v>
                </c:pt>
                <c:pt idx="39">
                  <c:v>47.1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1900-1950</c:v>
                </c:pt>
              </c:strCache>
            </c:strRef>
          </c:tx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</c:numCache>
            </c:numRef>
          </c:val>
        </c:ser>
        <c:marker val="1"/>
        <c:axId val="72417664"/>
        <c:axId val="72419200"/>
      </c:lineChart>
      <c:catAx>
        <c:axId val="72417664"/>
        <c:scaling>
          <c:orientation val="minMax"/>
        </c:scaling>
        <c:axPos val="b"/>
        <c:numFmt formatCode="General" sourceLinked="1"/>
        <c:tickLblPos val="nextTo"/>
        <c:crossAx val="72419200"/>
        <c:crosses val="autoZero"/>
        <c:auto val="1"/>
        <c:lblAlgn val="ctr"/>
        <c:lblOffset val="100"/>
      </c:catAx>
      <c:valAx>
        <c:axId val="72419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</c:title>
        <c:numFmt formatCode="General" sourceLinked="1"/>
        <c:tickLblPos val="nextTo"/>
        <c:crossAx val="72417664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prosinci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</c:title>
    <c:plotArea>
      <c:layout>
        <c:manualLayout>
          <c:layoutTarget val="inner"/>
          <c:xMode val="edge"/>
          <c:yMode val="edge"/>
          <c:x val="4.0233837615226871E-2"/>
          <c:y val="0.10569132983269634"/>
          <c:w val="0.94203824421267912"/>
          <c:h val="0.80749199693355156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0.1</c:v>
                </c:pt>
                <c:pt idx="1">
                  <c:v>-0.4</c:v>
                </c:pt>
                <c:pt idx="2">
                  <c:v>-1.2</c:v>
                </c:pt>
                <c:pt idx="3">
                  <c:v>1</c:v>
                </c:pt>
                <c:pt idx="5" formatCode="General">
                  <c:v>0</c:v>
                </c:pt>
                <c:pt idx="6" formatCode="General">
                  <c:v>0.2</c:v>
                </c:pt>
                <c:pt idx="7" formatCode="General">
                  <c:v>0</c:v>
                </c:pt>
                <c:pt idx="8" formatCode="General">
                  <c:v>-0.8</c:v>
                </c:pt>
                <c:pt idx="9" formatCode="General">
                  <c:v>-0.8</c:v>
                </c:pt>
                <c:pt idx="10" formatCode="General">
                  <c:v>-1.5</c:v>
                </c:pt>
                <c:pt idx="11" formatCode="General">
                  <c:v>0.2</c:v>
                </c:pt>
                <c:pt idx="12" formatCode="General">
                  <c:v>1.9</c:v>
                </c:pt>
              </c:numCache>
            </c:numRef>
          </c:val>
        </c:ser>
        <c:axId val="72454528"/>
        <c:axId val="72456064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1900-1950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grafy'!$AC$4:$AC$16</c:f>
              <c:numCache>
                <c:formatCode>General</c:formatCode>
                <c:ptCount val="13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-0.4</c:v>
                </c:pt>
                <c:pt idx="5">
                  <c:v>-0.4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  <c:pt idx="10">
                  <c:v>-0.4</c:v>
                </c:pt>
                <c:pt idx="11">
                  <c:v>-0.4</c:v>
                </c:pt>
                <c:pt idx="12">
                  <c:v>-0.4</c:v>
                </c:pt>
              </c:numCache>
            </c:numRef>
          </c:val>
        </c:ser>
        <c:marker val="1"/>
        <c:axId val="72454528"/>
        <c:axId val="72456064"/>
      </c:lineChart>
      <c:catAx>
        <c:axId val="72454528"/>
        <c:scaling>
          <c:orientation val="minMax"/>
        </c:scaling>
        <c:axPos val="b"/>
        <c:tickLblPos val="nextTo"/>
        <c:crossAx val="72456064"/>
        <c:crossesAt val="-6"/>
        <c:auto val="1"/>
        <c:lblAlgn val="ctr"/>
        <c:lblOffset val="100"/>
      </c:catAx>
      <c:valAx>
        <c:axId val="72456064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757"/>
            </c:manualLayout>
          </c:layout>
        </c:title>
        <c:numFmt formatCode="0.0" sourceLinked="1"/>
        <c:tickLblPos val="nextTo"/>
        <c:crossAx val="72454528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ledových a mrazových dnů</a:t>
            </a:r>
            <a:r>
              <a:rPr lang="cs-CZ"/>
              <a:t> v prosinci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ledové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3</c:v>
                </c:pt>
                <c:pt idx="4">
                  <c:v>10</c:v>
                </c:pt>
                <c:pt idx="5">
                  <c:v>10</c:v>
                </c:pt>
                <c:pt idx="6">
                  <c:v>4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  <c:pt idx="15">
                  <c:v>13</c:v>
                </c:pt>
                <c:pt idx="16">
                  <c:v>11</c:v>
                </c:pt>
                <c:pt idx="17">
                  <c:v>2</c:v>
                </c:pt>
                <c:pt idx="18">
                  <c:v>5</c:v>
                </c:pt>
                <c:pt idx="19">
                  <c:v>16</c:v>
                </c:pt>
                <c:pt idx="20">
                  <c:v>13</c:v>
                </c:pt>
                <c:pt idx="21">
                  <c:v>2</c:v>
                </c:pt>
                <c:pt idx="22">
                  <c:v>14</c:v>
                </c:pt>
                <c:pt idx="23">
                  <c:v>7</c:v>
                </c:pt>
                <c:pt idx="24">
                  <c:v>5</c:v>
                </c:pt>
                <c:pt idx="25">
                  <c:v>18</c:v>
                </c:pt>
                <c:pt idx="26">
                  <c:v>18</c:v>
                </c:pt>
                <c:pt idx="27">
                  <c:v>5</c:v>
                </c:pt>
                <c:pt idx="28">
                  <c:v>6</c:v>
                </c:pt>
                <c:pt idx="29">
                  <c:v>10</c:v>
                </c:pt>
                <c:pt idx="30">
                  <c:v>0</c:v>
                </c:pt>
                <c:pt idx="31">
                  <c:v>18</c:v>
                </c:pt>
                <c:pt idx="32">
                  <c:v>5</c:v>
                </c:pt>
                <c:pt idx="33">
                  <c:v>8</c:v>
                </c:pt>
                <c:pt idx="34">
                  <c:v>18</c:v>
                </c:pt>
                <c:pt idx="35">
                  <c:v>1</c:v>
                </c:pt>
                <c:pt idx="36">
                  <c:v>9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mrazové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General</c:formatCode>
                <c:ptCount val="40"/>
                <c:pt idx="0">
                  <c:v>27</c:v>
                </c:pt>
                <c:pt idx="1">
                  <c:v>26</c:v>
                </c:pt>
                <c:pt idx="2">
                  <c:v>22</c:v>
                </c:pt>
                <c:pt idx="3">
                  <c:v>15</c:v>
                </c:pt>
                <c:pt idx="4">
                  <c:v>22</c:v>
                </c:pt>
                <c:pt idx="5">
                  <c:v>27</c:v>
                </c:pt>
                <c:pt idx="6">
                  <c:v>23</c:v>
                </c:pt>
                <c:pt idx="7">
                  <c:v>21</c:v>
                </c:pt>
                <c:pt idx="8">
                  <c:v>27</c:v>
                </c:pt>
                <c:pt idx="9">
                  <c:v>13</c:v>
                </c:pt>
                <c:pt idx="10">
                  <c:v>30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27</c:v>
                </c:pt>
                <c:pt idx="15">
                  <c:v>30</c:v>
                </c:pt>
                <c:pt idx="16">
                  <c:v>28</c:v>
                </c:pt>
                <c:pt idx="17">
                  <c:v>25</c:v>
                </c:pt>
                <c:pt idx="18">
                  <c:v>23</c:v>
                </c:pt>
                <c:pt idx="19">
                  <c:v>30</c:v>
                </c:pt>
                <c:pt idx="20">
                  <c:v>29</c:v>
                </c:pt>
                <c:pt idx="21">
                  <c:v>16</c:v>
                </c:pt>
                <c:pt idx="22">
                  <c:v>28</c:v>
                </c:pt>
                <c:pt idx="23">
                  <c:v>23</c:v>
                </c:pt>
                <c:pt idx="24">
                  <c:v>20</c:v>
                </c:pt>
                <c:pt idx="25">
                  <c:v>30</c:v>
                </c:pt>
                <c:pt idx="26">
                  <c:v>26</c:v>
                </c:pt>
                <c:pt idx="27">
                  <c:v>23</c:v>
                </c:pt>
                <c:pt idx="28">
                  <c:v>25</c:v>
                </c:pt>
                <c:pt idx="29">
                  <c:v>29</c:v>
                </c:pt>
                <c:pt idx="30">
                  <c:v>17</c:v>
                </c:pt>
                <c:pt idx="31">
                  <c:v>23</c:v>
                </c:pt>
                <c:pt idx="32">
                  <c:v>19</c:v>
                </c:pt>
                <c:pt idx="33">
                  <c:v>18</c:v>
                </c:pt>
                <c:pt idx="34">
                  <c:v>27</c:v>
                </c:pt>
                <c:pt idx="35">
                  <c:v>15</c:v>
                </c:pt>
                <c:pt idx="36">
                  <c:v>20</c:v>
                </c:pt>
                <c:pt idx="37">
                  <c:v>22</c:v>
                </c:pt>
                <c:pt idx="38">
                  <c:v>17</c:v>
                </c:pt>
                <c:pt idx="39">
                  <c:v>15</c:v>
                </c:pt>
              </c:numCache>
            </c:numRef>
          </c:val>
        </c:ser>
        <c:axId val="72578176"/>
        <c:axId val="72579712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ledové -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0.0</c:formatCode>
                <c:ptCount val="40"/>
                <c:pt idx="0">
                  <c:v>8.4749999999999996</c:v>
                </c:pt>
                <c:pt idx="1">
                  <c:v>8.4749999999999996</c:v>
                </c:pt>
                <c:pt idx="2">
                  <c:v>8.4749999999999996</c:v>
                </c:pt>
                <c:pt idx="3">
                  <c:v>8.4749999999999996</c:v>
                </c:pt>
                <c:pt idx="4">
                  <c:v>8.4749999999999996</c:v>
                </c:pt>
                <c:pt idx="5">
                  <c:v>8.4749999999999996</c:v>
                </c:pt>
                <c:pt idx="6">
                  <c:v>8.4749999999999996</c:v>
                </c:pt>
                <c:pt idx="7">
                  <c:v>8.4749999999999996</c:v>
                </c:pt>
                <c:pt idx="8">
                  <c:v>8.4749999999999996</c:v>
                </c:pt>
                <c:pt idx="9">
                  <c:v>8.4749999999999996</c:v>
                </c:pt>
                <c:pt idx="10">
                  <c:v>8.4749999999999996</c:v>
                </c:pt>
                <c:pt idx="11">
                  <c:v>8.4749999999999996</c:v>
                </c:pt>
                <c:pt idx="12">
                  <c:v>8.4749999999999996</c:v>
                </c:pt>
                <c:pt idx="13">
                  <c:v>8.4749999999999996</c:v>
                </c:pt>
                <c:pt idx="14">
                  <c:v>8.4749999999999996</c:v>
                </c:pt>
                <c:pt idx="15">
                  <c:v>8.4749999999999996</c:v>
                </c:pt>
                <c:pt idx="16">
                  <c:v>8.4749999999999996</c:v>
                </c:pt>
                <c:pt idx="17">
                  <c:v>8.4749999999999996</c:v>
                </c:pt>
                <c:pt idx="18">
                  <c:v>8.4749999999999996</c:v>
                </c:pt>
                <c:pt idx="19">
                  <c:v>8.4749999999999996</c:v>
                </c:pt>
                <c:pt idx="20">
                  <c:v>8.4749999999999996</c:v>
                </c:pt>
                <c:pt idx="21">
                  <c:v>8.4749999999999996</c:v>
                </c:pt>
                <c:pt idx="22">
                  <c:v>8.4749999999999996</c:v>
                </c:pt>
                <c:pt idx="23">
                  <c:v>8.4749999999999996</c:v>
                </c:pt>
                <c:pt idx="24">
                  <c:v>8.4749999999999996</c:v>
                </c:pt>
                <c:pt idx="25">
                  <c:v>8.4749999999999996</c:v>
                </c:pt>
                <c:pt idx="26">
                  <c:v>8.4749999999999996</c:v>
                </c:pt>
                <c:pt idx="27">
                  <c:v>8.4749999999999996</c:v>
                </c:pt>
                <c:pt idx="28">
                  <c:v>8.4749999999999996</c:v>
                </c:pt>
                <c:pt idx="29">
                  <c:v>8.4749999999999996</c:v>
                </c:pt>
                <c:pt idx="30">
                  <c:v>8.4749999999999996</c:v>
                </c:pt>
                <c:pt idx="31">
                  <c:v>8.4749999999999996</c:v>
                </c:pt>
                <c:pt idx="32">
                  <c:v>8.4749999999999996</c:v>
                </c:pt>
                <c:pt idx="33">
                  <c:v>8.4749999999999996</c:v>
                </c:pt>
                <c:pt idx="34">
                  <c:v>8.4749999999999996</c:v>
                </c:pt>
                <c:pt idx="35">
                  <c:v>8.4749999999999996</c:v>
                </c:pt>
                <c:pt idx="36">
                  <c:v>8.4749999999999996</c:v>
                </c:pt>
                <c:pt idx="37">
                  <c:v>8.4749999999999996</c:v>
                </c:pt>
                <c:pt idx="38">
                  <c:v>8.4749999999999996</c:v>
                </c:pt>
                <c:pt idx="39">
                  <c:v>8.4749999999999996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mrazové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0.0</c:formatCode>
                <c:ptCount val="40"/>
                <c:pt idx="0">
                  <c:v>23.05</c:v>
                </c:pt>
                <c:pt idx="1">
                  <c:v>23.05</c:v>
                </c:pt>
                <c:pt idx="2">
                  <c:v>23.05</c:v>
                </c:pt>
                <c:pt idx="3">
                  <c:v>23.05</c:v>
                </c:pt>
                <c:pt idx="4">
                  <c:v>23.05</c:v>
                </c:pt>
                <c:pt idx="5">
                  <c:v>23.05</c:v>
                </c:pt>
                <c:pt idx="6">
                  <c:v>23.05</c:v>
                </c:pt>
                <c:pt idx="7">
                  <c:v>23.05</c:v>
                </c:pt>
                <c:pt idx="8">
                  <c:v>23.05</c:v>
                </c:pt>
                <c:pt idx="9">
                  <c:v>23.05</c:v>
                </c:pt>
                <c:pt idx="10">
                  <c:v>23.05</c:v>
                </c:pt>
                <c:pt idx="11">
                  <c:v>23.05</c:v>
                </c:pt>
                <c:pt idx="12">
                  <c:v>23.05</c:v>
                </c:pt>
                <c:pt idx="13">
                  <c:v>23.05</c:v>
                </c:pt>
                <c:pt idx="14">
                  <c:v>23.05</c:v>
                </c:pt>
                <c:pt idx="15">
                  <c:v>23.05</c:v>
                </c:pt>
                <c:pt idx="16">
                  <c:v>23.05</c:v>
                </c:pt>
                <c:pt idx="17">
                  <c:v>23.05</c:v>
                </c:pt>
                <c:pt idx="18">
                  <c:v>23.05</c:v>
                </c:pt>
                <c:pt idx="19">
                  <c:v>23.05</c:v>
                </c:pt>
                <c:pt idx="20">
                  <c:v>23.05</c:v>
                </c:pt>
                <c:pt idx="21">
                  <c:v>23.05</c:v>
                </c:pt>
                <c:pt idx="22">
                  <c:v>23.05</c:v>
                </c:pt>
                <c:pt idx="23">
                  <c:v>23.05</c:v>
                </c:pt>
                <c:pt idx="24">
                  <c:v>23.05</c:v>
                </c:pt>
                <c:pt idx="25">
                  <c:v>23.05</c:v>
                </c:pt>
                <c:pt idx="26">
                  <c:v>23.05</c:v>
                </c:pt>
                <c:pt idx="27">
                  <c:v>23.05</c:v>
                </c:pt>
                <c:pt idx="28">
                  <c:v>23.05</c:v>
                </c:pt>
                <c:pt idx="29">
                  <c:v>23.05</c:v>
                </c:pt>
                <c:pt idx="30">
                  <c:v>23.05</c:v>
                </c:pt>
                <c:pt idx="31">
                  <c:v>23.05</c:v>
                </c:pt>
                <c:pt idx="32">
                  <c:v>23.05</c:v>
                </c:pt>
                <c:pt idx="33">
                  <c:v>23.05</c:v>
                </c:pt>
                <c:pt idx="34">
                  <c:v>23.05</c:v>
                </c:pt>
                <c:pt idx="35">
                  <c:v>23.05</c:v>
                </c:pt>
                <c:pt idx="36">
                  <c:v>23.05</c:v>
                </c:pt>
                <c:pt idx="37">
                  <c:v>23.05</c:v>
                </c:pt>
                <c:pt idx="38">
                  <c:v>23.05</c:v>
                </c:pt>
                <c:pt idx="39">
                  <c:v>23.05</c:v>
                </c:pt>
              </c:numCache>
            </c:numRef>
          </c:val>
        </c:ser>
        <c:marker val="1"/>
        <c:axId val="72578176"/>
        <c:axId val="72579712"/>
      </c:lineChart>
      <c:catAx>
        <c:axId val="72578176"/>
        <c:scaling>
          <c:orientation val="minMax"/>
        </c:scaling>
        <c:axPos val="b"/>
        <c:numFmt formatCode="General" sourceLinked="1"/>
        <c:tickLblPos val="nextTo"/>
        <c:crossAx val="72579712"/>
        <c:crosses val="autoZero"/>
        <c:auto val="1"/>
        <c:lblAlgn val="ctr"/>
        <c:lblOffset val="100"/>
      </c:catAx>
      <c:valAx>
        <c:axId val="72579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</c:title>
        <c:numFmt formatCode="General" sourceLinked="1"/>
        <c:tickLblPos val="nextTo"/>
        <c:crossAx val="72578176"/>
        <c:crosses val="autoZero"/>
        <c:crossBetween val="between"/>
      </c:valAx>
    </c:plotArea>
    <c:legend>
      <c:legendPos val="b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4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678" y="7559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N44" sqref="N5:N44"/>
    </sheetView>
  </sheetViews>
  <sheetFormatPr defaultRowHeight="12.75"/>
  <cols>
    <col min="1" max="1" width="6.28515625" customWidth="1"/>
    <col min="6" max="6" width="10.140625" bestFit="1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104</v>
      </c>
      <c r="F1" s="4"/>
      <c r="L1" t="s">
        <v>24</v>
      </c>
    </row>
    <row r="2" spans="1:20">
      <c r="A2" s="5" t="s">
        <v>7</v>
      </c>
      <c r="B2" s="163" t="s">
        <v>8</v>
      </c>
      <c r="C2" s="164"/>
      <c r="D2" s="164"/>
      <c r="E2" s="164"/>
      <c r="F2" s="164"/>
      <c r="H2" s="30" t="s">
        <v>15</v>
      </c>
      <c r="I2" s="31"/>
      <c r="J2" s="32"/>
      <c r="L2" t="s">
        <v>82</v>
      </c>
    </row>
    <row r="3" spans="1:20" ht="15.75" thickBot="1">
      <c r="A3" s="6"/>
      <c r="B3" s="7"/>
      <c r="C3" s="7"/>
      <c r="D3" s="7"/>
      <c r="E3" s="7"/>
      <c r="F3" s="7"/>
      <c r="H3" s="38" t="s">
        <v>19</v>
      </c>
      <c r="I3" s="39" t="s">
        <v>17</v>
      </c>
      <c r="J3" s="40" t="s">
        <v>16</v>
      </c>
      <c r="N3" t="s">
        <v>23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30" t="s">
        <v>105</v>
      </c>
      <c r="I4" s="31">
        <v>15</v>
      </c>
      <c r="J4" s="41">
        <v>1.2096774193548387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0.31937499999999974</v>
      </c>
      <c r="C5" s="10">
        <v>10.574999999999999</v>
      </c>
      <c r="D5" s="11">
        <v>2008</v>
      </c>
      <c r="E5" s="10">
        <v>-12.1</v>
      </c>
      <c r="F5" s="12">
        <v>1980</v>
      </c>
      <c r="H5" s="33" t="s">
        <v>106</v>
      </c>
      <c r="I5" s="34">
        <v>34</v>
      </c>
      <c r="J5" s="35">
        <v>2.741935483870968</v>
      </c>
      <c r="L5" s="119">
        <v>1976</v>
      </c>
      <c r="M5" s="120">
        <v>-0.91290322580645178</v>
      </c>
      <c r="N5" s="121">
        <v>1</v>
      </c>
      <c r="O5" s="100">
        <v>2015</v>
      </c>
      <c r="P5" s="122">
        <v>4.3225806451612909</v>
      </c>
      <c r="T5" s="1"/>
    </row>
    <row r="6" spans="1:20" ht="15">
      <c r="A6" s="13">
        <v>2</v>
      </c>
      <c r="B6" s="14">
        <v>-9.3750000000000083E-2</v>
      </c>
      <c r="C6" s="14">
        <v>9.625</v>
      </c>
      <c r="D6" s="15">
        <v>2003</v>
      </c>
      <c r="E6" s="14">
        <v>-12</v>
      </c>
      <c r="F6" s="16">
        <v>1983</v>
      </c>
      <c r="H6" s="33" t="s">
        <v>107</v>
      </c>
      <c r="I6" s="34">
        <v>71</v>
      </c>
      <c r="J6" s="35">
        <v>5.725806451612903</v>
      </c>
      <c r="L6" s="123">
        <v>1977</v>
      </c>
      <c r="M6" s="124">
        <v>-1.2419354838709673</v>
      </c>
      <c r="N6" s="125">
        <f>+N5+1</f>
        <v>2</v>
      </c>
      <c r="O6" s="101">
        <v>1979</v>
      </c>
      <c r="P6" s="102">
        <v>3.6516129032258071</v>
      </c>
      <c r="T6" s="1"/>
    </row>
    <row r="7" spans="1:20" ht="15">
      <c r="A7" s="13">
        <v>3</v>
      </c>
      <c r="B7" s="14">
        <v>0.22500000000000014</v>
      </c>
      <c r="C7" s="14">
        <v>8.3000000000000007</v>
      </c>
      <c r="D7" s="15">
        <v>1992</v>
      </c>
      <c r="E7" s="14">
        <v>-15.8</v>
      </c>
      <c r="F7" s="16">
        <v>1983</v>
      </c>
      <c r="H7" s="33" t="s">
        <v>108</v>
      </c>
      <c r="I7" s="34">
        <v>136</v>
      </c>
      <c r="J7" s="35">
        <v>10.967741935483872</v>
      </c>
      <c r="L7" s="123">
        <v>1978</v>
      </c>
      <c r="M7" s="124">
        <v>-0.72903225806451544</v>
      </c>
      <c r="N7" s="125">
        <f t="shared" ref="N7:N44" si="0">+N6+1</f>
        <v>3</v>
      </c>
      <c r="O7" s="101">
        <v>2006</v>
      </c>
      <c r="P7" s="102">
        <v>3.2927419354838712</v>
      </c>
      <c r="T7" s="1"/>
    </row>
    <row r="8" spans="1:20" ht="15">
      <c r="A8" s="13">
        <v>4</v>
      </c>
      <c r="B8" s="14">
        <v>0.15375000000000008</v>
      </c>
      <c r="C8" s="14">
        <v>7.4250000000000007</v>
      </c>
      <c r="D8" s="15">
        <v>2011</v>
      </c>
      <c r="E8" s="14">
        <v>-15.2</v>
      </c>
      <c r="F8" s="16">
        <v>2010</v>
      </c>
      <c r="H8" s="33" t="s">
        <v>109</v>
      </c>
      <c r="I8" s="34">
        <v>178</v>
      </c>
      <c r="J8" s="35">
        <v>14.35483870967742</v>
      </c>
      <c r="L8" s="123">
        <v>1979</v>
      </c>
      <c r="M8" s="124">
        <v>3.6516129032258071</v>
      </c>
      <c r="N8" s="125">
        <f t="shared" si="0"/>
        <v>4</v>
      </c>
      <c r="O8" s="101">
        <v>1985</v>
      </c>
      <c r="P8" s="102">
        <v>2.8645161290322574</v>
      </c>
      <c r="T8" s="1"/>
    </row>
    <row r="9" spans="1:20" ht="15.75" thickBot="1">
      <c r="A9" s="17">
        <v>5</v>
      </c>
      <c r="B9" s="18">
        <v>0.77624999999999988</v>
      </c>
      <c r="C9" s="18">
        <v>9.8000000000000007</v>
      </c>
      <c r="D9" s="19">
        <v>1979</v>
      </c>
      <c r="E9" s="18">
        <v>-13.8</v>
      </c>
      <c r="F9" s="20">
        <v>1978</v>
      </c>
      <c r="H9" s="33" t="s">
        <v>110</v>
      </c>
      <c r="I9" s="34">
        <v>215</v>
      </c>
      <c r="J9" s="35">
        <v>17.338709677419356</v>
      </c>
      <c r="L9" s="123">
        <v>1980</v>
      </c>
      <c r="M9" s="124">
        <v>-0.96451612903225925</v>
      </c>
      <c r="N9" s="125">
        <f t="shared" si="0"/>
        <v>5</v>
      </c>
      <c r="O9" s="101">
        <v>1993</v>
      </c>
      <c r="P9" s="102">
        <v>2.2741935483870965</v>
      </c>
      <c r="T9" s="1"/>
    </row>
    <row r="10" spans="1:20" ht="15">
      <c r="A10" s="13">
        <v>6</v>
      </c>
      <c r="B10" s="14">
        <v>0.55375000000000052</v>
      </c>
      <c r="C10" s="14">
        <v>10.475</v>
      </c>
      <c r="D10" s="15">
        <v>2006</v>
      </c>
      <c r="E10" s="14">
        <v>-10</v>
      </c>
      <c r="F10" s="16">
        <v>1978</v>
      </c>
      <c r="H10" s="33" t="s">
        <v>111</v>
      </c>
      <c r="I10" s="34">
        <v>191</v>
      </c>
      <c r="J10" s="35">
        <v>15.403225806451612</v>
      </c>
      <c r="L10" s="123">
        <v>1981</v>
      </c>
      <c r="M10" s="124">
        <v>-1.893548387096774</v>
      </c>
      <c r="N10" s="125">
        <f t="shared" si="0"/>
        <v>6</v>
      </c>
      <c r="O10" s="101">
        <v>2008</v>
      </c>
      <c r="P10" s="102">
        <v>2.2532258064516117</v>
      </c>
      <c r="T10" s="1"/>
    </row>
    <row r="11" spans="1:20" ht="15">
      <c r="A11" s="13">
        <v>7</v>
      </c>
      <c r="B11" s="14">
        <v>-1.1875000000000125E-2</v>
      </c>
      <c r="C11" s="14">
        <v>9.6</v>
      </c>
      <c r="D11" s="15">
        <v>1979</v>
      </c>
      <c r="E11" s="14">
        <v>-14.6</v>
      </c>
      <c r="F11" s="16">
        <v>1978</v>
      </c>
      <c r="H11" s="33" t="s">
        <v>112</v>
      </c>
      <c r="I11" s="34">
        <v>156</v>
      </c>
      <c r="J11" s="35">
        <v>12.580645161290322</v>
      </c>
      <c r="L11" s="123">
        <v>1982</v>
      </c>
      <c r="M11" s="124">
        <v>1.0193548387096771</v>
      </c>
      <c r="N11" s="125">
        <f t="shared" si="0"/>
        <v>7</v>
      </c>
      <c r="O11" s="101">
        <v>2011</v>
      </c>
      <c r="P11" s="102">
        <v>2.2346774193548384</v>
      </c>
      <c r="T11" s="1"/>
    </row>
    <row r="12" spans="1:20" ht="15">
      <c r="A12" s="13">
        <v>8</v>
      </c>
      <c r="B12" s="14">
        <v>-0.21312500000000006</v>
      </c>
      <c r="C12" s="14">
        <v>12.625</v>
      </c>
      <c r="D12" s="15">
        <v>2006</v>
      </c>
      <c r="E12" s="14">
        <v>-17.8</v>
      </c>
      <c r="F12" s="16">
        <v>1991</v>
      </c>
      <c r="H12" s="33" t="s">
        <v>113</v>
      </c>
      <c r="I12" s="34">
        <v>96</v>
      </c>
      <c r="J12" s="35">
        <v>7.741935483870968</v>
      </c>
      <c r="L12" s="123">
        <v>1983</v>
      </c>
      <c r="M12" s="124">
        <v>-6.4516129032257553E-3</v>
      </c>
      <c r="N12" s="125">
        <f t="shared" si="0"/>
        <v>8</v>
      </c>
      <c r="O12" s="101">
        <v>2013</v>
      </c>
      <c r="P12" s="102">
        <v>2.2161290322580642</v>
      </c>
      <c r="T12" s="1"/>
    </row>
    <row r="13" spans="1:20" ht="15">
      <c r="A13" s="13">
        <v>9</v>
      </c>
      <c r="B13" s="14">
        <v>0.16437499999999999</v>
      </c>
      <c r="C13" s="14">
        <v>11.875</v>
      </c>
      <c r="D13" s="15">
        <v>2006</v>
      </c>
      <c r="E13" s="14">
        <v>-15</v>
      </c>
      <c r="F13" s="16">
        <v>1991</v>
      </c>
      <c r="H13" s="33" t="s">
        <v>114</v>
      </c>
      <c r="I13" s="34">
        <v>58</v>
      </c>
      <c r="J13" s="35">
        <v>4.67741935483871</v>
      </c>
      <c r="L13" s="123">
        <v>1984</v>
      </c>
      <c r="M13" s="124">
        <v>-1.1709677419354838</v>
      </c>
      <c r="N13" s="125">
        <f t="shared" si="0"/>
        <v>9</v>
      </c>
      <c r="O13" s="101">
        <v>2000</v>
      </c>
      <c r="P13" s="102">
        <v>1.6499999999999995</v>
      </c>
      <c r="T13" s="1"/>
    </row>
    <row r="14" spans="1:20" ht="15.75" thickBot="1">
      <c r="A14" s="13">
        <v>10</v>
      </c>
      <c r="B14" s="14">
        <v>0.20000000000000004</v>
      </c>
      <c r="C14" s="14">
        <v>8.4</v>
      </c>
      <c r="D14" s="15">
        <v>1979</v>
      </c>
      <c r="E14" s="14">
        <v>-12.2</v>
      </c>
      <c r="F14" s="16">
        <v>2002</v>
      </c>
      <c r="H14" s="33" t="s">
        <v>115</v>
      </c>
      <c r="I14" s="34">
        <v>34</v>
      </c>
      <c r="J14" s="35">
        <v>2.741935483870968</v>
      </c>
      <c r="L14" s="123">
        <v>1985</v>
      </c>
      <c r="M14" s="124">
        <v>2.8645161290322574</v>
      </c>
      <c r="N14" s="125">
        <f t="shared" si="0"/>
        <v>10</v>
      </c>
      <c r="O14" s="101">
        <v>2014</v>
      </c>
      <c r="P14" s="102">
        <v>1.4443548387096774</v>
      </c>
      <c r="T14" s="1"/>
    </row>
    <row r="15" spans="1:20" ht="15">
      <c r="A15" s="9">
        <v>11</v>
      </c>
      <c r="B15" s="10">
        <v>0.75000000000000011</v>
      </c>
      <c r="C15" s="10">
        <v>8.85</v>
      </c>
      <c r="D15" s="11">
        <v>2008</v>
      </c>
      <c r="E15" s="10">
        <v>-13.1</v>
      </c>
      <c r="F15" s="12">
        <v>1998</v>
      </c>
      <c r="H15" s="33" t="s">
        <v>116</v>
      </c>
      <c r="I15" s="34">
        <v>21</v>
      </c>
      <c r="J15" s="35">
        <v>1.6935483870967745</v>
      </c>
      <c r="L15" s="123">
        <v>1986</v>
      </c>
      <c r="M15" s="124">
        <v>-1.0580645161290323</v>
      </c>
      <c r="N15" s="125">
        <f t="shared" si="0"/>
        <v>11</v>
      </c>
      <c r="O15" s="101">
        <v>1997</v>
      </c>
      <c r="P15" s="102">
        <v>1.3629032258064515</v>
      </c>
      <c r="T15" s="1"/>
    </row>
    <row r="16" spans="1:20" ht="15">
      <c r="A16" s="13">
        <v>12</v>
      </c>
      <c r="B16" s="14">
        <v>0.41937500000000033</v>
      </c>
      <c r="C16" s="14">
        <v>9.8000000000000007</v>
      </c>
      <c r="D16" s="15">
        <v>1994</v>
      </c>
      <c r="E16" s="14">
        <v>-12.1</v>
      </c>
      <c r="F16" s="16">
        <v>1983</v>
      </c>
      <c r="H16" s="33" t="s">
        <v>117</v>
      </c>
      <c r="I16" s="34">
        <v>21</v>
      </c>
      <c r="J16" s="35">
        <v>1.6935483870967745</v>
      </c>
      <c r="L16" s="123">
        <v>1987</v>
      </c>
      <c r="M16" s="124">
        <v>0.22258064516129025</v>
      </c>
      <c r="N16" s="125">
        <f t="shared" si="0"/>
        <v>12</v>
      </c>
      <c r="O16" s="101">
        <v>1994</v>
      </c>
      <c r="P16" s="102">
        <v>1.3258064516129033</v>
      </c>
      <c r="T16" s="1"/>
    </row>
    <row r="17" spans="1:20" ht="15">
      <c r="A17" s="13">
        <v>13</v>
      </c>
      <c r="B17" s="14">
        <v>-0.38874999999999998</v>
      </c>
      <c r="C17" s="14">
        <v>8.3249999999999993</v>
      </c>
      <c r="D17" s="15">
        <v>2000</v>
      </c>
      <c r="E17" s="14">
        <v>-15.8</v>
      </c>
      <c r="F17" s="16">
        <v>2001</v>
      </c>
      <c r="H17" s="33" t="s">
        <v>118</v>
      </c>
      <c r="I17" s="34">
        <v>8</v>
      </c>
      <c r="J17" s="35">
        <v>0.64516129032258063</v>
      </c>
      <c r="L17" s="123">
        <v>1988</v>
      </c>
      <c r="M17" s="124">
        <v>0.19999999999999993</v>
      </c>
      <c r="N17" s="125">
        <f t="shared" si="0"/>
        <v>13</v>
      </c>
      <c r="O17" s="101">
        <v>1989</v>
      </c>
      <c r="P17" s="102">
        <v>1.1064516129032256</v>
      </c>
      <c r="T17" s="1"/>
    </row>
    <row r="18" spans="1:20" ht="15">
      <c r="A18" s="13">
        <v>14</v>
      </c>
      <c r="B18" s="14">
        <v>-0.13750000000000001</v>
      </c>
      <c r="C18" s="14">
        <v>8.5</v>
      </c>
      <c r="D18" s="15">
        <v>2000</v>
      </c>
      <c r="E18" s="14">
        <v>-13.4</v>
      </c>
      <c r="F18" s="16">
        <v>2001</v>
      </c>
      <c r="H18" s="38" t="s">
        <v>119</v>
      </c>
      <c r="I18" s="39">
        <v>3</v>
      </c>
      <c r="J18" s="40">
        <v>0.24193548387096775</v>
      </c>
      <c r="L18" s="123">
        <v>1989</v>
      </c>
      <c r="M18" s="124">
        <v>1.1064516129032256</v>
      </c>
      <c r="N18" s="125">
        <f t="shared" si="0"/>
        <v>14</v>
      </c>
      <c r="O18" s="101">
        <v>2003</v>
      </c>
      <c r="P18" s="102">
        <v>1.0290322580645164</v>
      </c>
      <c r="T18" s="1"/>
    </row>
    <row r="19" spans="1:20" ht="15.75" thickBot="1">
      <c r="A19" s="17">
        <v>15</v>
      </c>
      <c r="B19" s="18">
        <v>0.14937499999999995</v>
      </c>
      <c r="C19" s="18">
        <v>8.25</v>
      </c>
      <c r="D19" s="19">
        <v>2008</v>
      </c>
      <c r="E19" s="18">
        <v>-8.5749999999999993</v>
      </c>
      <c r="F19" s="20">
        <v>2010</v>
      </c>
      <c r="H19" s="34" t="s">
        <v>120</v>
      </c>
      <c r="I19" s="34">
        <v>1</v>
      </c>
      <c r="J19" s="149">
        <v>8.0645161290322578E-2</v>
      </c>
      <c r="L19" s="123">
        <v>1990</v>
      </c>
      <c r="M19" s="124">
        <v>-0.65161290322580634</v>
      </c>
      <c r="N19" s="125">
        <f t="shared" si="0"/>
        <v>15</v>
      </c>
      <c r="O19" s="101">
        <v>1982</v>
      </c>
      <c r="P19" s="102">
        <v>1.0193548387096771</v>
      </c>
      <c r="T19" s="1"/>
    </row>
    <row r="20" spans="1:20" ht="15">
      <c r="A20" s="13">
        <v>16</v>
      </c>
      <c r="B20" s="14">
        <v>-0.28875000000000001</v>
      </c>
      <c r="C20" s="14">
        <v>11.7</v>
      </c>
      <c r="D20" s="15">
        <v>1989</v>
      </c>
      <c r="E20" s="14">
        <v>-13.75</v>
      </c>
      <c r="F20" s="16">
        <v>1997</v>
      </c>
      <c r="H20" s="34" t="s">
        <v>121</v>
      </c>
      <c r="I20" s="34">
        <v>0</v>
      </c>
      <c r="J20" s="149">
        <v>0</v>
      </c>
      <c r="L20" s="123">
        <v>1991</v>
      </c>
      <c r="M20" s="124">
        <v>-3.1032258064516123</v>
      </c>
      <c r="N20" s="125">
        <f t="shared" si="0"/>
        <v>16</v>
      </c>
      <c r="O20" s="101">
        <v>2004</v>
      </c>
      <c r="P20" s="102">
        <v>0.58548387096774179</v>
      </c>
      <c r="T20" s="1"/>
    </row>
    <row r="21" spans="1:20" ht="15.75" thickBot="1">
      <c r="A21" s="13">
        <v>17</v>
      </c>
      <c r="B21" s="14">
        <v>-0.76250000000000007</v>
      </c>
      <c r="C21" s="14">
        <v>11.1</v>
      </c>
      <c r="D21" s="15">
        <v>1989</v>
      </c>
      <c r="E21" s="14">
        <v>-13.5</v>
      </c>
      <c r="F21" s="16">
        <v>1981</v>
      </c>
      <c r="H21" s="39" t="s">
        <v>122</v>
      </c>
      <c r="I21" s="39">
        <v>2</v>
      </c>
      <c r="J21" s="150">
        <v>0.16129032258064516</v>
      </c>
      <c r="L21" s="123">
        <v>1992</v>
      </c>
      <c r="M21" s="124">
        <v>-1.6838709677419357</v>
      </c>
      <c r="N21" s="125">
        <f t="shared" si="0"/>
        <v>17</v>
      </c>
      <c r="O21" s="101">
        <v>1987</v>
      </c>
      <c r="P21" s="102">
        <v>0.22258064516129025</v>
      </c>
      <c r="T21" s="1"/>
    </row>
    <row r="22" spans="1:20" ht="15.75" thickBot="1">
      <c r="A22" s="13">
        <v>18</v>
      </c>
      <c r="B22" s="14">
        <v>0.19187499999999993</v>
      </c>
      <c r="C22" s="14">
        <v>11.6</v>
      </c>
      <c r="D22" s="15">
        <v>1989</v>
      </c>
      <c r="E22" s="14">
        <v>-12.55</v>
      </c>
      <c r="F22" s="16">
        <v>2009</v>
      </c>
      <c r="H22" s="151" t="s">
        <v>18</v>
      </c>
      <c r="I22" s="152">
        <v>1240</v>
      </c>
      <c r="J22" s="153">
        <v>99.999999999999957</v>
      </c>
      <c r="L22" s="123">
        <v>1993</v>
      </c>
      <c r="M22" s="124">
        <v>2.2741935483870965</v>
      </c>
      <c r="N22" s="125">
        <f t="shared" si="0"/>
        <v>18</v>
      </c>
      <c r="O22" s="101">
        <v>1988</v>
      </c>
      <c r="P22" s="102">
        <v>0.19999999999999993</v>
      </c>
      <c r="T22" s="1"/>
    </row>
    <row r="23" spans="1:20" ht="15">
      <c r="A23" s="13">
        <v>19</v>
      </c>
      <c r="B23" s="14">
        <v>0.49937499999999985</v>
      </c>
      <c r="C23" s="14">
        <v>10.8</v>
      </c>
      <c r="D23" s="15">
        <v>1989</v>
      </c>
      <c r="E23" s="14">
        <v>-12.074999999999999</v>
      </c>
      <c r="F23" s="16">
        <v>2009</v>
      </c>
      <c r="L23" s="123">
        <v>1994</v>
      </c>
      <c r="M23" s="124">
        <v>1.3258064516129033</v>
      </c>
      <c r="N23" s="125">
        <f t="shared" si="0"/>
        <v>19</v>
      </c>
      <c r="O23" s="101">
        <v>1999</v>
      </c>
      <c r="P23" s="102">
        <v>0.18790322580645191</v>
      </c>
      <c r="T23" s="1"/>
    </row>
    <row r="24" spans="1:20" ht="15.75" thickBot="1">
      <c r="A24" s="13">
        <v>20</v>
      </c>
      <c r="B24" s="14">
        <v>-0.46812499999999951</v>
      </c>
      <c r="C24" s="14">
        <v>7</v>
      </c>
      <c r="D24" s="15">
        <v>1989</v>
      </c>
      <c r="E24" s="14">
        <v>-14.75</v>
      </c>
      <c r="F24" s="16">
        <v>2009</v>
      </c>
      <c r="L24" s="123">
        <v>1995</v>
      </c>
      <c r="M24" s="124">
        <v>-2.9322580645161294</v>
      </c>
      <c r="N24" s="125">
        <f t="shared" si="0"/>
        <v>20</v>
      </c>
      <c r="O24" s="101">
        <v>2009</v>
      </c>
      <c r="P24" s="102">
        <v>6.8548387096774271E-2</v>
      </c>
      <c r="T24" s="1"/>
    </row>
    <row r="25" spans="1:20" ht="15">
      <c r="A25" s="9">
        <v>21</v>
      </c>
      <c r="B25" s="10">
        <v>-0.56562499999999982</v>
      </c>
      <c r="C25" s="10">
        <v>10.3</v>
      </c>
      <c r="D25" s="11">
        <v>1989</v>
      </c>
      <c r="E25" s="10">
        <v>-12.5</v>
      </c>
      <c r="F25" s="12">
        <v>1996</v>
      </c>
      <c r="L25" s="123">
        <v>1996</v>
      </c>
      <c r="M25" s="124">
        <v>-5.290322580645161</v>
      </c>
      <c r="N25" s="125">
        <f t="shared" si="0"/>
        <v>21</v>
      </c>
      <c r="O25" s="101">
        <v>1983</v>
      </c>
      <c r="P25" s="102">
        <v>-6.4516129032257553E-3</v>
      </c>
      <c r="T25" s="1"/>
    </row>
    <row r="26" spans="1:20" ht="15">
      <c r="A26" s="13">
        <v>22</v>
      </c>
      <c r="B26" s="14">
        <v>-9.5000000000000015E-2</v>
      </c>
      <c r="C26" s="14">
        <v>10.1</v>
      </c>
      <c r="D26" s="15">
        <v>1989</v>
      </c>
      <c r="E26" s="14">
        <v>-17.5</v>
      </c>
      <c r="F26" s="16">
        <v>1996</v>
      </c>
      <c r="L26" s="123">
        <v>1997</v>
      </c>
      <c r="M26" s="124">
        <v>1.3629032258064515</v>
      </c>
      <c r="N26" s="125">
        <f t="shared" si="0"/>
        <v>22</v>
      </c>
      <c r="O26" s="101">
        <v>1990</v>
      </c>
      <c r="P26" s="102">
        <v>-0.65161290322580634</v>
      </c>
      <c r="T26" s="1"/>
    </row>
    <row r="27" spans="1:20" ht="15">
      <c r="A27" s="13">
        <v>23</v>
      </c>
      <c r="B27" s="14">
        <v>0.14187499999999978</v>
      </c>
      <c r="C27" s="14">
        <v>10.375</v>
      </c>
      <c r="D27" s="15">
        <v>2010</v>
      </c>
      <c r="E27" s="14">
        <v>-10.574999999999999</v>
      </c>
      <c r="F27" s="16">
        <v>2001</v>
      </c>
      <c r="L27" s="123">
        <v>1998</v>
      </c>
      <c r="M27" s="124">
        <v>-1.8677419354838711</v>
      </c>
      <c r="N27" s="125">
        <f t="shared" si="0"/>
        <v>23</v>
      </c>
      <c r="O27" s="101">
        <v>1978</v>
      </c>
      <c r="P27" s="102">
        <v>-0.72903225806451544</v>
      </c>
      <c r="T27" s="1"/>
    </row>
    <row r="28" spans="1:20" ht="15">
      <c r="A28" s="13">
        <v>24</v>
      </c>
      <c r="B28" s="14">
        <v>-8.8125000000000023E-2</v>
      </c>
      <c r="C28" s="14">
        <v>10.35</v>
      </c>
      <c r="D28" s="15">
        <v>2009</v>
      </c>
      <c r="E28" s="14">
        <v>-13.275</v>
      </c>
      <c r="F28" s="16">
        <v>2002</v>
      </c>
      <c r="L28" s="123">
        <v>1999</v>
      </c>
      <c r="M28" s="124">
        <v>0.18790322580645191</v>
      </c>
      <c r="N28" s="125">
        <f t="shared" si="0"/>
        <v>24</v>
      </c>
      <c r="O28" s="101">
        <v>2012</v>
      </c>
      <c r="P28" s="102">
        <v>-0.82258064516129026</v>
      </c>
      <c r="T28" s="1"/>
    </row>
    <row r="29" spans="1:20" ht="15.75" thickBot="1">
      <c r="A29" s="17">
        <v>25</v>
      </c>
      <c r="B29" s="18">
        <v>-6.0624999999999887E-2</v>
      </c>
      <c r="C29" s="18">
        <v>11.2</v>
      </c>
      <c r="D29" s="19">
        <v>1983</v>
      </c>
      <c r="E29" s="18">
        <v>-13</v>
      </c>
      <c r="F29" s="20">
        <v>1986</v>
      </c>
      <c r="L29" s="123">
        <v>2000</v>
      </c>
      <c r="M29" s="124">
        <v>1.6499999999999995</v>
      </c>
      <c r="N29" s="125">
        <f t="shared" si="0"/>
        <v>25</v>
      </c>
      <c r="O29" s="101">
        <v>1976</v>
      </c>
      <c r="P29" s="102">
        <v>-0.91290322580645178</v>
      </c>
      <c r="T29" s="1"/>
    </row>
    <row r="30" spans="1:20" ht="15">
      <c r="A30" s="13">
        <v>26</v>
      </c>
      <c r="B30" s="14">
        <v>-0.33999999999999975</v>
      </c>
      <c r="C30" s="14">
        <v>10.574999999999999</v>
      </c>
      <c r="D30" s="15">
        <v>2013</v>
      </c>
      <c r="E30" s="14">
        <v>-14.6</v>
      </c>
      <c r="F30" s="16">
        <v>1996</v>
      </c>
      <c r="L30" s="123">
        <v>2001</v>
      </c>
      <c r="M30" s="124">
        <v>-4.5516129032258075</v>
      </c>
      <c r="N30" s="125">
        <f t="shared" si="0"/>
        <v>26</v>
      </c>
      <c r="O30" s="101">
        <v>1980</v>
      </c>
      <c r="P30" s="102">
        <v>-0.96451612903225925</v>
      </c>
      <c r="T30" s="1"/>
    </row>
    <row r="31" spans="1:20" ht="15">
      <c r="A31" s="13">
        <v>27</v>
      </c>
      <c r="B31" s="14">
        <v>-0.67875000000000008</v>
      </c>
      <c r="C31" s="14">
        <v>7.3250000000000011</v>
      </c>
      <c r="D31" s="15">
        <v>2013</v>
      </c>
      <c r="E31" s="14">
        <v>-22.2</v>
      </c>
      <c r="F31" s="16">
        <v>1996</v>
      </c>
      <c r="L31" s="123">
        <v>2002</v>
      </c>
      <c r="M31" s="124">
        <v>-3.5887096774193554</v>
      </c>
      <c r="N31" s="125">
        <f t="shared" si="0"/>
        <v>27</v>
      </c>
      <c r="O31" s="101">
        <v>1986</v>
      </c>
      <c r="P31" s="102">
        <v>-1.0580645161290323</v>
      </c>
      <c r="T31" s="1"/>
    </row>
    <row r="32" spans="1:20" ht="15">
      <c r="A32" s="13">
        <v>28</v>
      </c>
      <c r="B32" s="14">
        <v>-0.72125000000000006</v>
      </c>
      <c r="C32" s="14">
        <v>9.4749999999999996</v>
      </c>
      <c r="D32" s="15">
        <v>2013</v>
      </c>
      <c r="E32" s="14">
        <v>-23.4</v>
      </c>
      <c r="F32" s="16">
        <v>1996</v>
      </c>
      <c r="L32" s="123">
        <v>2003</v>
      </c>
      <c r="M32" s="124">
        <v>1.0290322580645164</v>
      </c>
      <c r="N32" s="125">
        <f t="shared" si="0"/>
        <v>28</v>
      </c>
      <c r="O32" s="101">
        <v>2007</v>
      </c>
      <c r="P32" s="102">
        <v>-1.1040322580645161</v>
      </c>
      <c r="T32" s="1"/>
    </row>
    <row r="33" spans="1:20" ht="15">
      <c r="A33" s="13">
        <v>29</v>
      </c>
      <c r="B33" s="14">
        <v>-1.0693750000000004</v>
      </c>
      <c r="C33" s="14">
        <v>8.4</v>
      </c>
      <c r="D33" s="15">
        <v>1978</v>
      </c>
      <c r="E33" s="14">
        <v>-18.8</v>
      </c>
      <c r="F33" s="16">
        <v>1996</v>
      </c>
      <c r="L33" s="123">
        <v>2004</v>
      </c>
      <c r="M33" s="124">
        <v>0.58548387096774179</v>
      </c>
      <c r="N33" s="125">
        <f t="shared" si="0"/>
        <v>29</v>
      </c>
      <c r="O33" s="101">
        <v>2005</v>
      </c>
      <c r="P33" s="102">
        <v>-1.1233870967741937</v>
      </c>
      <c r="T33" s="1"/>
    </row>
    <row r="34" spans="1:20" ht="15">
      <c r="A34" s="13">
        <v>30</v>
      </c>
      <c r="B34" s="14">
        <v>-1.51125</v>
      </c>
      <c r="C34" s="14">
        <v>7.3</v>
      </c>
      <c r="D34" s="15">
        <v>1987</v>
      </c>
      <c r="E34" s="14">
        <v>-16.2</v>
      </c>
      <c r="F34" s="16">
        <v>1996</v>
      </c>
      <c r="L34" s="123">
        <v>2005</v>
      </c>
      <c r="M34" s="124">
        <v>-1.1233870967741937</v>
      </c>
      <c r="N34" s="125">
        <f t="shared" si="0"/>
        <v>30</v>
      </c>
      <c r="O34" s="101">
        <v>1984</v>
      </c>
      <c r="P34" s="102">
        <v>-1.1709677419354838</v>
      </c>
      <c r="T34" s="1"/>
    </row>
    <row r="35" spans="1:20" ht="15.75" thickBot="1">
      <c r="A35" s="13">
        <v>31</v>
      </c>
      <c r="B35" s="14">
        <v>-0.94437500000000019</v>
      </c>
      <c r="C35" s="14">
        <v>8.4</v>
      </c>
      <c r="D35" s="15">
        <v>1978</v>
      </c>
      <c r="E35" s="14">
        <v>-14.3</v>
      </c>
      <c r="F35" s="16">
        <v>1996</v>
      </c>
      <c r="L35" s="123">
        <v>2006</v>
      </c>
      <c r="M35" s="124">
        <v>3.2927419354838712</v>
      </c>
      <c r="N35" s="125">
        <f t="shared" si="0"/>
        <v>31</v>
      </c>
      <c r="O35" s="101">
        <v>1977</v>
      </c>
      <c r="P35" s="102">
        <v>-1.2419354838709673</v>
      </c>
      <c r="T35" s="1"/>
    </row>
    <row r="36" spans="1:20" ht="15">
      <c r="A36" s="5" t="s">
        <v>13</v>
      </c>
      <c r="B36" s="10">
        <v>0.27612500000000006</v>
      </c>
      <c r="C36" s="10">
        <v>7.1400000000000006</v>
      </c>
      <c r="D36" s="11">
        <v>1979</v>
      </c>
      <c r="E36" s="10">
        <v>-9.4</v>
      </c>
      <c r="F36" s="12">
        <v>1980</v>
      </c>
      <c r="L36" s="123">
        <v>2007</v>
      </c>
      <c r="M36" s="124">
        <v>-1.1040322580645161</v>
      </c>
      <c r="N36" s="125">
        <f t="shared" si="0"/>
        <v>32</v>
      </c>
      <c r="O36" s="101">
        <v>1992</v>
      </c>
      <c r="P36" s="102">
        <v>-1.6838709677419357</v>
      </c>
      <c r="T36" s="1"/>
    </row>
    <row r="37" spans="1:20" ht="15">
      <c r="A37" s="21">
        <v>2</v>
      </c>
      <c r="B37" s="14">
        <v>0.13862500000000003</v>
      </c>
      <c r="C37" s="14">
        <v>9.7249999999999996</v>
      </c>
      <c r="D37" s="15">
        <v>2006</v>
      </c>
      <c r="E37" s="14">
        <v>-9.9</v>
      </c>
      <c r="F37" s="16">
        <v>1991</v>
      </c>
      <c r="L37" s="123">
        <v>2008</v>
      </c>
      <c r="M37" s="124">
        <v>2.2532258064516117</v>
      </c>
      <c r="N37" s="125">
        <f t="shared" si="0"/>
        <v>33</v>
      </c>
      <c r="O37" s="101">
        <v>1998</v>
      </c>
      <c r="P37" s="102">
        <v>-1.8677419354838711</v>
      </c>
      <c r="T37" s="1"/>
    </row>
    <row r="38" spans="1:20" ht="15">
      <c r="A38" s="21">
        <v>3</v>
      </c>
      <c r="B38" s="14">
        <v>0.15850000000000003</v>
      </c>
      <c r="C38" s="14">
        <v>7.55</v>
      </c>
      <c r="D38" s="15">
        <v>2000</v>
      </c>
      <c r="E38" s="14">
        <v>-8.1399999999999988</v>
      </c>
      <c r="F38" s="16">
        <v>2001</v>
      </c>
      <c r="L38" s="123">
        <v>2009</v>
      </c>
      <c r="M38" s="124">
        <v>6.8548387096774271E-2</v>
      </c>
      <c r="N38" s="125">
        <f t="shared" si="0"/>
        <v>34</v>
      </c>
      <c r="O38" s="101">
        <v>1981</v>
      </c>
      <c r="P38" s="102">
        <v>-1.893548387096774</v>
      </c>
      <c r="T38" s="1"/>
    </row>
    <row r="39" spans="1:20" ht="15">
      <c r="A39" s="21">
        <v>4</v>
      </c>
      <c r="B39" s="14">
        <v>-0.16562500000000016</v>
      </c>
      <c r="C39" s="14">
        <v>10.440000000000001</v>
      </c>
      <c r="D39" s="15">
        <v>1989</v>
      </c>
      <c r="E39" s="14">
        <v>-11.315000000000001</v>
      </c>
      <c r="F39" s="16">
        <v>2009</v>
      </c>
      <c r="L39" s="123">
        <v>2010</v>
      </c>
      <c r="M39" s="124">
        <v>-3.6403225806451616</v>
      </c>
      <c r="N39" s="125">
        <f t="shared" si="0"/>
        <v>35</v>
      </c>
      <c r="O39" s="101">
        <v>1995</v>
      </c>
      <c r="P39" s="102">
        <v>-2.9322580645161294</v>
      </c>
      <c r="T39" s="1"/>
    </row>
    <row r="40" spans="1:20" ht="15">
      <c r="A40" s="21">
        <v>5</v>
      </c>
      <c r="B40" s="14">
        <v>-0.13350000000000012</v>
      </c>
      <c r="C40" s="14">
        <v>6.9049999999999994</v>
      </c>
      <c r="D40" s="15">
        <v>2015</v>
      </c>
      <c r="E40" s="14">
        <v>-11.54</v>
      </c>
      <c r="F40" s="16">
        <v>1996</v>
      </c>
      <c r="L40" s="123">
        <v>2011</v>
      </c>
      <c r="M40" s="124">
        <v>2.2346774193548384</v>
      </c>
      <c r="N40" s="125">
        <f t="shared" si="0"/>
        <v>36</v>
      </c>
      <c r="O40" s="101">
        <v>1991</v>
      </c>
      <c r="P40" s="102">
        <v>-3.1032258064516123</v>
      </c>
      <c r="T40" s="1"/>
    </row>
    <row r="41" spans="1:20" ht="15.75" thickBot="1">
      <c r="A41" s="22">
        <v>6</v>
      </c>
      <c r="B41" s="18">
        <v>-0.87750000000000039</v>
      </c>
      <c r="C41" s="18">
        <v>5.8499999999999988</v>
      </c>
      <c r="D41" s="19">
        <v>2013</v>
      </c>
      <c r="E41" s="18">
        <v>-18.25</v>
      </c>
      <c r="F41" s="20">
        <v>1996</v>
      </c>
      <c r="L41" s="123">
        <v>2012</v>
      </c>
      <c r="M41" s="124">
        <v>-0.82258064516129026</v>
      </c>
      <c r="N41" s="125">
        <f t="shared" si="0"/>
        <v>37</v>
      </c>
      <c r="O41" s="101">
        <v>2002</v>
      </c>
      <c r="P41" s="102">
        <v>-3.5887096774193554</v>
      </c>
      <c r="T41" s="1"/>
    </row>
    <row r="42" spans="1:20" ht="15">
      <c r="A42" s="23" t="s">
        <v>14</v>
      </c>
      <c r="B42" s="14">
        <v>0.207375</v>
      </c>
      <c r="C42" s="14">
        <v>7.7424999999999997</v>
      </c>
      <c r="D42" s="15">
        <v>2006</v>
      </c>
      <c r="E42" s="14">
        <v>-8.1100000000000012</v>
      </c>
      <c r="F42" s="16">
        <v>1980</v>
      </c>
      <c r="L42" s="123">
        <v>2013</v>
      </c>
      <c r="M42" s="124">
        <v>2.2161290322580642</v>
      </c>
      <c r="N42" s="125">
        <f t="shared" si="0"/>
        <v>38</v>
      </c>
      <c r="O42" s="101">
        <v>2010</v>
      </c>
      <c r="P42" s="102">
        <v>-3.6403225806451616</v>
      </c>
      <c r="T42" s="1"/>
    </row>
    <row r="43" spans="1:20" ht="15">
      <c r="A43" s="21">
        <v>2</v>
      </c>
      <c r="B43" s="14">
        <v>-3.5624999999999906E-3</v>
      </c>
      <c r="C43" s="14">
        <v>6.8400000000000007</v>
      </c>
      <c r="D43" s="15">
        <v>1989</v>
      </c>
      <c r="E43" s="14">
        <v>-6.7549999999999999</v>
      </c>
      <c r="F43" s="16">
        <v>2009</v>
      </c>
      <c r="L43" s="123">
        <v>2014</v>
      </c>
      <c r="M43" s="124">
        <v>1.4443548387096774</v>
      </c>
      <c r="N43" s="125">
        <f t="shared" si="0"/>
        <v>39</v>
      </c>
      <c r="O43" s="101">
        <v>2001</v>
      </c>
      <c r="P43" s="102">
        <v>-4.5516129032258075</v>
      </c>
      <c r="T43" s="1"/>
    </row>
    <row r="44" spans="1:20" ht="15.75" thickBot="1">
      <c r="A44" s="21">
        <v>3</v>
      </c>
      <c r="B44" s="14">
        <v>-0.53931818181818159</v>
      </c>
      <c r="C44" s="14">
        <v>5.9250000000000007</v>
      </c>
      <c r="D44" s="15">
        <v>2013</v>
      </c>
      <c r="E44" s="14">
        <v>-15.200000000000001</v>
      </c>
      <c r="F44" s="16">
        <v>1996</v>
      </c>
      <c r="L44" s="126">
        <v>2015</v>
      </c>
      <c r="M44" s="127">
        <v>4.3225806451612909</v>
      </c>
      <c r="N44" s="128">
        <f t="shared" si="0"/>
        <v>40</v>
      </c>
      <c r="O44" s="103">
        <v>1996</v>
      </c>
      <c r="P44" s="129">
        <v>-5.290322580645161</v>
      </c>
      <c r="T44" s="1"/>
    </row>
    <row r="45" spans="1:20" ht="15.75" thickBot="1">
      <c r="A45" s="24" t="s">
        <v>9</v>
      </c>
      <c r="B45" s="25">
        <v>-0.12562500000000007</v>
      </c>
      <c r="C45" s="25">
        <v>4.3225806451612909</v>
      </c>
      <c r="D45" s="26">
        <v>2015</v>
      </c>
      <c r="E45" s="25">
        <v>-5.290322580645161</v>
      </c>
      <c r="F45" s="27">
        <v>1996</v>
      </c>
      <c r="O45" t="s">
        <v>9</v>
      </c>
      <c r="P45" s="1">
        <f>AVERAGE(P5:P44)</f>
        <v>-0.12562500000000029</v>
      </c>
    </row>
    <row r="46" spans="1:20">
      <c r="A46" t="s">
        <v>80</v>
      </c>
      <c r="C46" s="77">
        <f>MAX(C5:C45)</f>
        <v>12.625</v>
      </c>
      <c r="D46" s="108">
        <v>39059</v>
      </c>
      <c r="E46" s="77">
        <f>MIN(E5:E45)</f>
        <v>-23.4</v>
      </c>
      <c r="F46" s="108">
        <v>35427</v>
      </c>
      <c r="O46" t="s">
        <v>20</v>
      </c>
      <c r="P46" s="1">
        <f>STDEV(P5:P44)</f>
        <v>2.2400277398232</v>
      </c>
    </row>
    <row r="47" spans="1:20">
      <c r="D47" s="108"/>
      <c r="N47" t="s">
        <v>21</v>
      </c>
      <c r="P47" s="28">
        <f>P45+P46</f>
        <v>2.1144027398231997</v>
      </c>
    </row>
    <row r="48" spans="1:20">
      <c r="N48" t="s">
        <v>22</v>
      </c>
      <c r="P48" s="29">
        <f>P45-P46</f>
        <v>-2.3656527398232003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3" workbookViewId="0">
      <selection activeCell="J22" sqref="J22"/>
    </sheetView>
  </sheetViews>
  <sheetFormatPr defaultRowHeight="12.75"/>
  <cols>
    <col min="4" max="4" width="10.140625" bestFit="1" customWidth="1"/>
    <col min="6" max="6" width="10.140625" bestFit="1" customWidth="1"/>
    <col min="8" max="8" width="12.140625" customWidth="1"/>
  </cols>
  <sheetData>
    <row r="1" spans="1:16" ht="18.75" thickBot="1">
      <c r="A1" s="2" t="s">
        <v>52</v>
      </c>
      <c r="B1" s="3"/>
      <c r="C1" s="3"/>
      <c r="D1" s="3"/>
      <c r="E1" s="3" t="s">
        <v>104</v>
      </c>
      <c r="F1" s="4"/>
      <c r="L1" s="92" t="s">
        <v>55</v>
      </c>
    </row>
    <row r="2" spans="1:16" ht="15.75" thickBot="1">
      <c r="A2" s="84" t="s">
        <v>7</v>
      </c>
      <c r="B2" s="165" t="s">
        <v>8</v>
      </c>
      <c r="C2" s="166"/>
      <c r="D2" s="166"/>
      <c r="E2" s="166"/>
      <c r="F2" s="167"/>
      <c r="L2" t="s">
        <v>24</v>
      </c>
    </row>
    <row r="3" spans="1:16" ht="15.75" thickBot="1">
      <c r="A3" s="6"/>
      <c r="B3" s="85"/>
      <c r="C3" s="85"/>
      <c r="D3" s="85"/>
      <c r="E3" s="85"/>
      <c r="F3" s="93"/>
      <c r="H3" s="89" t="s">
        <v>15</v>
      </c>
      <c r="I3" s="31"/>
      <c r="J3" s="32"/>
      <c r="N3" t="s">
        <v>23</v>
      </c>
    </row>
    <row r="4" spans="1:16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105" t="s">
        <v>0</v>
      </c>
      <c r="P4" s="106" t="s">
        <v>25</v>
      </c>
    </row>
    <row r="5" spans="1:16" ht="15">
      <c r="A5" s="9">
        <v>1</v>
      </c>
      <c r="B5" s="10">
        <v>3.0000000000000004</v>
      </c>
      <c r="C5" s="10">
        <v>14.3</v>
      </c>
      <c r="D5" s="11">
        <v>2008</v>
      </c>
      <c r="E5" s="10">
        <v>-6.8</v>
      </c>
      <c r="F5" s="95">
        <v>2010</v>
      </c>
      <c r="H5" s="30" t="s">
        <v>123</v>
      </c>
      <c r="I5" s="31">
        <v>5</v>
      </c>
      <c r="J5" s="41">
        <v>0.40322580645161288</v>
      </c>
      <c r="L5" s="119">
        <v>1976</v>
      </c>
      <c r="M5" s="120">
        <v>2.0290322580645164</v>
      </c>
      <c r="N5" s="121">
        <v>1</v>
      </c>
      <c r="O5" s="100">
        <v>2015</v>
      </c>
      <c r="P5" s="161">
        <v>7.7</v>
      </c>
    </row>
    <row r="6" spans="1:16" ht="15">
      <c r="A6" s="13">
        <v>2</v>
      </c>
      <c r="B6" s="14">
        <v>2.8</v>
      </c>
      <c r="C6" s="14">
        <v>13.2</v>
      </c>
      <c r="D6" s="15">
        <v>2003</v>
      </c>
      <c r="E6" s="14">
        <v>-9.1</v>
      </c>
      <c r="F6" s="96">
        <v>2010</v>
      </c>
      <c r="H6" s="33" t="s">
        <v>124</v>
      </c>
      <c r="I6" s="34">
        <v>18</v>
      </c>
      <c r="J6" s="35">
        <v>1.4516129032258065</v>
      </c>
      <c r="L6" s="123">
        <v>1977</v>
      </c>
      <c r="M6" s="124">
        <v>1.0741935483870966</v>
      </c>
      <c r="N6" s="125">
        <v>2</v>
      </c>
      <c r="O6" s="101">
        <v>1979</v>
      </c>
      <c r="P6" s="162">
        <v>6.2645161290322564</v>
      </c>
    </row>
    <row r="7" spans="1:16" ht="15">
      <c r="A7" s="13">
        <v>3</v>
      </c>
      <c r="B7" s="14">
        <v>3.6399999999999992</v>
      </c>
      <c r="C7" s="14">
        <v>12.5</v>
      </c>
      <c r="D7" s="15">
        <v>2003</v>
      </c>
      <c r="E7" s="14">
        <v>-6.3</v>
      </c>
      <c r="F7" s="96">
        <v>1983</v>
      </c>
      <c r="H7" s="33" t="s">
        <v>105</v>
      </c>
      <c r="I7" s="34">
        <v>50</v>
      </c>
      <c r="J7" s="35">
        <v>4.032258064516129</v>
      </c>
      <c r="L7" s="123">
        <v>1978</v>
      </c>
      <c r="M7" s="124">
        <v>2.2000000000000002</v>
      </c>
      <c r="N7" s="125">
        <v>3</v>
      </c>
      <c r="O7" s="101">
        <v>1985</v>
      </c>
      <c r="P7" s="162">
        <v>5.9193548387096753</v>
      </c>
    </row>
    <row r="8" spans="1:16" ht="15">
      <c r="A8" s="13">
        <v>4</v>
      </c>
      <c r="B8" s="14">
        <v>3.754999999999999</v>
      </c>
      <c r="C8" s="14">
        <v>11.2</v>
      </c>
      <c r="D8" s="15">
        <v>1992</v>
      </c>
      <c r="E8" s="14">
        <v>-5.9</v>
      </c>
      <c r="F8" s="96">
        <v>2010</v>
      </c>
      <c r="H8" s="33" t="s">
        <v>106</v>
      </c>
      <c r="I8" s="34">
        <v>104</v>
      </c>
      <c r="J8" s="35">
        <v>8.3870967741935498</v>
      </c>
      <c r="L8" s="123">
        <v>1979</v>
      </c>
      <c r="M8" s="124">
        <v>6.2645161290322564</v>
      </c>
      <c r="N8" s="125">
        <v>4</v>
      </c>
      <c r="O8" s="101">
        <v>2006</v>
      </c>
      <c r="P8" s="162">
        <v>5.8258064516129</v>
      </c>
    </row>
    <row r="9" spans="1:16" ht="15.75" thickBot="1">
      <c r="A9" s="17">
        <v>5</v>
      </c>
      <c r="B9" s="18">
        <v>3.9125000000000014</v>
      </c>
      <c r="C9" s="18">
        <v>12.5</v>
      </c>
      <c r="D9" s="19">
        <v>1979</v>
      </c>
      <c r="E9" s="18">
        <v>-9.4</v>
      </c>
      <c r="F9" s="97">
        <v>1978</v>
      </c>
      <c r="H9" s="33" t="s">
        <v>107</v>
      </c>
      <c r="I9" s="34">
        <v>131</v>
      </c>
      <c r="J9" s="35">
        <v>10.564516129032258</v>
      </c>
      <c r="L9" s="123">
        <v>1980</v>
      </c>
      <c r="M9" s="124">
        <v>1.6612903225806452</v>
      </c>
      <c r="N9" s="125">
        <v>5</v>
      </c>
      <c r="O9" s="101">
        <v>1989</v>
      </c>
      <c r="P9" s="162">
        <v>5.0645161290322571</v>
      </c>
    </row>
    <row r="10" spans="1:16" ht="15">
      <c r="A10" s="13">
        <v>6</v>
      </c>
      <c r="B10" s="14">
        <v>3.0374999999999996</v>
      </c>
      <c r="C10" s="14">
        <v>13</v>
      </c>
      <c r="D10" s="15">
        <v>2006</v>
      </c>
      <c r="E10" s="14">
        <v>-7.7</v>
      </c>
      <c r="F10" s="98">
        <v>1978</v>
      </c>
      <c r="H10" s="33" t="s">
        <v>108</v>
      </c>
      <c r="I10" s="34">
        <v>172</v>
      </c>
      <c r="J10" s="35">
        <v>13.870967741935484</v>
      </c>
      <c r="L10" s="123">
        <v>1981</v>
      </c>
      <c r="M10" s="124">
        <v>0.86774193548387113</v>
      </c>
      <c r="N10" s="125">
        <v>6</v>
      </c>
      <c r="O10" s="101">
        <v>2011</v>
      </c>
      <c r="P10" s="162">
        <v>5.0193548387096785</v>
      </c>
    </row>
    <row r="11" spans="1:16" ht="15">
      <c r="A11" s="13">
        <v>7</v>
      </c>
      <c r="B11" s="14">
        <v>2.7575000000000003</v>
      </c>
      <c r="C11" s="14">
        <v>11.5</v>
      </c>
      <c r="D11" s="15">
        <v>1979</v>
      </c>
      <c r="E11" s="14">
        <v>-6.2</v>
      </c>
      <c r="F11" s="96">
        <v>1978</v>
      </c>
      <c r="H11" s="33" t="s">
        <v>109</v>
      </c>
      <c r="I11" s="34">
        <v>195</v>
      </c>
      <c r="J11" s="35">
        <v>15.725806451612904</v>
      </c>
      <c r="L11" s="123">
        <v>1982</v>
      </c>
      <c r="M11" s="124">
        <v>3.4870967741935481</v>
      </c>
      <c r="N11" s="125">
        <v>7</v>
      </c>
      <c r="O11" s="101">
        <v>2008</v>
      </c>
      <c r="P11" s="162">
        <v>4.9032258064516148</v>
      </c>
    </row>
    <row r="12" spans="1:16" ht="15">
      <c r="A12" s="13">
        <v>8</v>
      </c>
      <c r="B12" s="14">
        <v>3.0599999999999996</v>
      </c>
      <c r="C12" s="14">
        <v>13.6</v>
      </c>
      <c r="D12" s="15">
        <v>2006</v>
      </c>
      <c r="E12" s="14">
        <v>-7</v>
      </c>
      <c r="F12" s="96">
        <v>2002</v>
      </c>
      <c r="H12" s="33" t="s">
        <v>125</v>
      </c>
      <c r="I12" s="34">
        <v>211</v>
      </c>
      <c r="J12" s="35">
        <v>17.016129032258064</v>
      </c>
      <c r="L12" s="123">
        <v>1983</v>
      </c>
      <c r="M12" s="124">
        <v>3.7354838709677418</v>
      </c>
      <c r="N12" s="125">
        <v>8</v>
      </c>
      <c r="O12" s="101">
        <v>2013</v>
      </c>
      <c r="P12" s="102">
        <v>4.67741935483871</v>
      </c>
    </row>
    <row r="13" spans="1:16" ht="15">
      <c r="A13" s="13">
        <v>9</v>
      </c>
      <c r="B13" s="14">
        <v>3.08</v>
      </c>
      <c r="C13" s="14">
        <v>15.3</v>
      </c>
      <c r="D13" s="15">
        <v>2006</v>
      </c>
      <c r="E13" s="14">
        <v>-11.6</v>
      </c>
      <c r="F13" s="96">
        <v>1991</v>
      </c>
      <c r="H13" s="33" t="s">
        <v>126</v>
      </c>
      <c r="I13" s="34">
        <v>148</v>
      </c>
      <c r="J13" s="35">
        <v>11.935483870967742</v>
      </c>
      <c r="L13" s="123">
        <v>1984</v>
      </c>
      <c r="M13" s="124">
        <v>1.5870967741935482</v>
      </c>
      <c r="N13" s="125">
        <v>9</v>
      </c>
      <c r="O13" s="101">
        <v>1993</v>
      </c>
      <c r="P13" s="102">
        <v>4.5903225806451617</v>
      </c>
    </row>
    <row r="14" spans="1:16" ht="15.75" thickBot="1">
      <c r="A14" s="13">
        <v>10</v>
      </c>
      <c r="B14" s="14">
        <v>2.7650000000000001</v>
      </c>
      <c r="C14" s="14">
        <v>10.9</v>
      </c>
      <c r="D14" s="15">
        <v>2006</v>
      </c>
      <c r="E14" s="14">
        <v>-8.3000000000000007</v>
      </c>
      <c r="F14" s="96">
        <v>1991</v>
      </c>
      <c r="H14" s="33" t="s">
        <v>112</v>
      </c>
      <c r="I14" s="34">
        <v>96</v>
      </c>
      <c r="J14" s="35">
        <v>7.741935483870968</v>
      </c>
      <c r="L14" s="123">
        <v>1985</v>
      </c>
      <c r="M14" s="124">
        <v>5.9193548387096753</v>
      </c>
      <c r="N14" s="125">
        <v>10</v>
      </c>
      <c r="O14" s="101">
        <v>2000</v>
      </c>
      <c r="P14" s="102">
        <v>4.2064516129032263</v>
      </c>
    </row>
    <row r="15" spans="1:16" ht="15">
      <c r="A15" s="9">
        <v>11</v>
      </c>
      <c r="B15" s="10">
        <v>3.2000000000000006</v>
      </c>
      <c r="C15" s="10">
        <v>10.9</v>
      </c>
      <c r="D15" s="11">
        <v>1979</v>
      </c>
      <c r="E15" s="10">
        <v>-7.4</v>
      </c>
      <c r="F15" s="95">
        <v>2002</v>
      </c>
      <c r="H15" s="33" t="s">
        <v>113</v>
      </c>
      <c r="I15" s="34">
        <v>62</v>
      </c>
      <c r="J15" s="35">
        <v>5</v>
      </c>
      <c r="L15" s="123">
        <v>1986</v>
      </c>
      <c r="M15" s="124">
        <v>1.6548387096774198</v>
      </c>
      <c r="N15" s="125">
        <v>11</v>
      </c>
      <c r="O15" s="101">
        <v>2003</v>
      </c>
      <c r="P15" s="102">
        <v>4.1387096774193548</v>
      </c>
    </row>
    <row r="16" spans="1:16" ht="15">
      <c r="A16" s="13">
        <v>12</v>
      </c>
      <c r="B16" s="14">
        <v>3.1275000000000004</v>
      </c>
      <c r="C16" s="14">
        <v>11.7</v>
      </c>
      <c r="D16" s="15">
        <v>1994</v>
      </c>
      <c r="E16" s="14">
        <v>-4.7</v>
      </c>
      <c r="F16" s="96">
        <v>1983</v>
      </c>
      <c r="H16" s="33" t="s">
        <v>114</v>
      </c>
      <c r="I16" s="34">
        <v>27</v>
      </c>
      <c r="J16" s="35">
        <v>2.1774193548387095</v>
      </c>
      <c r="L16" s="123">
        <v>1987</v>
      </c>
      <c r="M16" s="124">
        <v>2.7516129032258068</v>
      </c>
      <c r="N16" s="125">
        <v>12</v>
      </c>
      <c r="O16" s="101">
        <v>1994</v>
      </c>
      <c r="P16" s="102">
        <v>4.096774193548387</v>
      </c>
    </row>
    <row r="17" spans="1:16" ht="15">
      <c r="A17" s="13">
        <v>13</v>
      </c>
      <c r="B17" s="14">
        <v>2.3050000000000006</v>
      </c>
      <c r="C17" s="14">
        <v>13</v>
      </c>
      <c r="D17" s="15">
        <v>2000</v>
      </c>
      <c r="E17" s="14">
        <v>-4.8</v>
      </c>
      <c r="F17" s="96">
        <v>1991</v>
      </c>
      <c r="H17" s="33" t="s">
        <v>115</v>
      </c>
      <c r="I17" s="34">
        <v>14</v>
      </c>
      <c r="J17" s="35">
        <v>1.129032258064516</v>
      </c>
      <c r="L17" s="123">
        <v>1988</v>
      </c>
      <c r="M17" s="124">
        <v>2.2935483870967746</v>
      </c>
      <c r="N17" s="125">
        <v>13</v>
      </c>
      <c r="O17" s="101">
        <v>2014</v>
      </c>
      <c r="P17" s="102">
        <v>3.8838709677419359</v>
      </c>
    </row>
    <row r="18" spans="1:16" ht="15">
      <c r="A18" s="13">
        <v>14</v>
      </c>
      <c r="B18" s="14">
        <v>2.3124999999999996</v>
      </c>
      <c r="C18" s="14">
        <v>11.2</v>
      </c>
      <c r="D18" s="15">
        <v>1989</v>
      </c>
      <c r="E18" s="14">
        <v>-11</v>
      </c>
      <c r="F18" s="96">
        <v>2001</v>
      </c>
      <c r="H18" s="33" t="s">
        <v>116</v>
      </c>
      <c r="I18" s="34">
        <v>3</v>
      </c>
      <c r="J18" s="35">
        <v>0.24193548387096775</v>
      </c>
      <c r="L18" s="123">
        <v>1989</v>
      </c>
      <c r="M18" s="124">
        <v>5.0645161290322571</v>
      </c>
      <c r="N18" s="125">
        <v>14</v>
      </c>
      <c r="O18" s="101">
        <v>1997</v>
      </c>
      <c r="P18" s="102">
        <v>3.7870967741935484</v>
      </c>
    </row>
    <row r="19" spans="1:16" ht="15.75" thickBot="1">
      <c r="A19" s="17">
        <v>15</v>
      </c>
      <c r="B19" s="18">
        <v>2.6425000000000001</v>
      </c>
      <c r="C19" s="18">
        <v>11.2</v>
      </c>
      <c r="D19" s="19">
        <v>1989</v>
      </c>
      <c r="E19" s="18">
        <v>-5.7</v>
      </c>
      <c r="F19" s="97">
        <v>2002</v>
      </c>
      <c r="H19" s="38" t="s">
        <v>117</v>
      </c>
      <c r="I19" s="39">
        <v>4</v>
      </c>
      <c r="J19" s="40">
        <v>0.32258064516129031</v>
      </c>
      <c r="L19" s="123">
        <v>1990</v>
      </c>
      <c r="M19" s="124">
        <v>1.6580645161290324</v>
      </c>
      <c r="N19" s="125">
        <v>15</v>
      </c>
      <c r="O19" s="101">
        <v>1983</v>
      </c>
      <c r="P19" s="102">
        <v>3.7354838709677418</v>
      </c>
    </row>
    <row r="20" spans="1:16" ht="15.75" thickBot="1">
      <c r="A20" s="13">
        <v>16</v>
      </c>
      <c r="B20" s="14">
        <v>2.0975000000000006</v>
      </c>
      <c r="C20" s="14">
        <v>13.2</v>
      </c>
      <c r="D20" s="15">
        <v>1989</v>
      </c>
      <c r="E20" s="14">
        <v>-8.5</v>
      </c>
      <c r="F20" s="96">
        <v>1997</v>
      </c>
      <c r="H20" s="151" t="s">
        <v>18</v>
      </c>
      <c r="I20" s="152">
        <v>1240</v>
      </c>
      <c r="J20" s="154">
        <v>99.999999999999986</v>
      </c>
      <c r="L20" s="123">
        <v>1991</v>
      </c>
      <c r="M20" s="124">
        <v>-6.4516129032258271E-2</v>
      </c>
      <c r="N20" s="125">
        <v>16</v>
      </c>
      <c r="O20" s="101">
        <v>1982</v>
      </c>
      <c r="P20" s="102">
        <v>3.4870967741935481</v>
      </c>
    </row>
    <row r="21" spans="1:16" ht="15">
      <c r="A21" s="13">
        <v>17</v>
      </c>
      <c r="B21" s="14">
        <v>2.0125000000000002</v>
      </c>
      <c r="C21" s="14">
        <v>15</v>
      </c>
      <c r="D21" s="15">
        <v>1989</v>
      </c>
      <c r="E21" s="14">
        <v>-7.4</v>
      </c>
      <c r="F21" s="96">
        <v>1981</v>
      </c>
      <c r="H21" s="115"/>
      <c r="I21" s="115"/>
      <c r="J21" s="116"/>
      <c r="L21" s="123">
        <v>1992</v>
      </c>
      <c r="M21" s="124">
        <v>1.1290322580645165</v>
      </c>
      <c r="N21" s="125">
        <v>17</v>
      </c>
      <c r="O21" s="101">
        <v>2009</v>
      </c>
      <c r="P21" s="102">
        <v>3.2225806451612904</v>
      </c>
    </row>
    <row r="22" spans="1:16" ht="15">
      <c r="A22" s="13">
        <v>18</v>
      </c>
      <c r="B22" s="14">
        <v>2.1074999999999995</v>
      </c>
      <c r="C22" s="14">
        <v>13.5</v>
      </c>
      <c r="D22" s="15">
        <v>1989</v>
      </c>
      <c r="E22" s="14">
        <v>-9.6999999999999993</v>
      </c>
      <c r="F22" s="96">
        <v>2009</v>
      </c>
      <c r="H22" s="115"/>
      <c r="I22" s="115"/>
      <c r="J22" s="116"/>
      <c r="L22" s="123">
        <v>1993</v>
      </c>
      <c r="M22" s="124">
        <v>4.5903225806451617</v>
      </c>
      <c r="N22" s="125">
        <v>18</v>
      </c>
      <c r="O22" s="101">
        <v>1999</v>
      </c>
      <c r="P22" s="102">
        <v>2.9387096774193551</v>
      </c>
    </row>
    <row r="23" spans="1:16" ht="15">
      <c r="A23" s="13">
        <v>19</v>
      </c>
      <c r="B23" s="14">
        <v>2.8925000000000005</v>
      </c>
      <c r="C23" s="14">
        <v>15.6</v>
      </c>
      <c r="D23" s="15">
        <v>1989</v>
      </c>
      <c r="E23" s="14">
        <v>-9.9</v>
      </c>
      <c r="F23" s="96">
        <v>2009</v>
      </c>
      <c r="H23" s="115"/>
      <c r="I23" s="115"/>
      <c r="J23" s="116"/>
      <c r="L23" s="123">
        <v>1994</v>
      </c>
      <c r="M23" s="124">
        <v>4.096774193548387</v>
      </c>
      <c r="N23" s="125">
        <v>19</v>
      </c>
      <c r="O23" s="101">
        <v>2004</v>
      </c>
      <c r="P23" s="102">
        <v>2.9096774193548396</v>
      </c>
    </row>
    <row r="24" spans="1:16" ht="15.75" thickBot="1">
      <c r="A24" s="13">
        <v>20</v>
      </c>
      <c r="B24" s="14">
        <v>2.5424999999999995</v>
      </c>
      <c r="C24" s="14">
        <v>11.6</v>
      </c>
      <c r="D24" s="15">
        <v>1983</v>
      </c>
      <c r="E24" s="14">
        <v>-12</v>
      </c>
      <c r="F24" s="96">
        <v>2009</v>
      </c>
      <c r="L24" s="123">
        <v>1995</v>
      </c>
      <c r="M24" s="124">
        <v>-0.1032258064516129</v>
      </c>
      <c r="N24" s="125">
        <v>20</v>
      </c>
      <c r="O24" s="101">
        <v>1987</v>
      </c>
      <c r="P24" s="102">
        <v>2.7516129032258068</v>
      </c>
    </row>
    <row r="25" spans="1:16" ht="15">
      <c r="A25" s="9">
        <v>21</v>
      </c>
      <c r="B25" s="10">
        <v>2.1524999999999999</v>
      </c>
      <c r="C25" s="10">
        <v>12.6</v>
      </c>
      <c r="D25" s="11">
        <v>1989</v>
      </c>
      <c r="E25" s="10">
        <v>-5</v>
      </c>
      <c r="F25" s="95">
        <v>1981</v>
      </c>
      <c r="L25" s="123">
        <v>1996</v>
      </c>
      <c r="M25" s="124">
        <v>-1.7935483870967743</v>
      </c>
      <c r="N25" s="125">
        <v>21</v>
      </c>
      <c r="O25" s="101">
        <v>1988</v>
      </c>
      <c r="P25" s="102">
        <v>2.2935483870967746</v>
      </c>
    </row>
    <row r="26" spans="1:16" ht="15">
      <c r="A26" s="13">
        <v>22</v>
      </c>
      <c r="B26" s="14">
        <v>2.8525000000000005</v>
      </c>
      <c r="C26" s="14">
        <v>12.6</v>
      </c>
      <c r="D26" s="15">
        <v>1989</v>
      </c>
      <c r="E26" s="14">
        <v>-11.2</v>
      </c>
      <c r="F26" s="96">
        <v>1996</v>
      </c>
      <c r="L26" s="123">
        <v>1997</v>
      </c>
      <c r="M26" s="124">
        <v>3.7870967741935484</v>
      </c>
      <c r="N26" s="125">
        <v>22</v>
      </c>
      <c r="O26" s="101">
        <v>1978</v>
      </c>
      <c r="P26" s="102">
        <v>2.2000000000000002</v>
      </c>
    </row>
    <row r="27" spans="1:16" ht="15">
      <c r="A27" s="13">
        <v>23</v>
      </c>
      <c r="B27" s="14">
        <v>2.9675000000000002</v>
      </c>
      <c r="C27" s="14">
        <v>12.3</v>
      </c>
      <c r="D27" s="15">
        <v>2015</v>
      </c>
      <c r="E27" s="14">
        <v>-7.6</v>
      </c>
      <c r="F27" s="96">
        <v>1996</v>
      </c>
      <c r="L27" s="123">
        <v>1998</v>
      </c>
      <c r="M27" s="124">
        <v>1.1064516129032256</v>
      </c>
      <c r="N27" s="125">
        <v>23</v>
      </c>
      <c r="O27" s="101">
        <v>1976</v>
      </c>
      <c r="P27" s="102">
        <v>2.0290322580645164</v>
      </c>
    </row>
    <row r="28" spans="1:16" ht="15">
      <c r="A28" s="13">
        <v>24</v>
      </c>
      <c r="B28" s="14">
        <v>2.7349999999999994</v>
      </c>
      <c r="C28" s="14">
        <v>14.2</v>
      </c>
      <c r="D28" s="15">
        <v>2009</v>
      </c>
      <c r="E28" s="14">
        <v>-6.9</v>
      </c>
      <c r="F28" s="96">
        <v>2002</v>
      </c>
      <c r="L28" s="123">
        <v>1999</v>
      </c>
      <c r="M28" s="124">
        <v>2.9387096774193551</v>
      </c>
      <c r="N28" s="125">
        <v>24</v>
      </c>
      <c r="O28" s="101">
        <v>2012</v>
      </c>
      <c r="P28" s="102">
        <v>2.0290322580645164</v>
      </c>
    </row>
    <row r="29" spans="1:16" ht="15.75" thickBot="1">
      <c r="A29" s="17">
        <v>25</v>
      </c>
      <c r="B29" s="18">
        <v>2.4275000000000002</v>
      </c>
      <c r="C29" s="18">
        <v>13.6</v>
      </c>
      <c r="D29" s="19">
        <v>2009</v>
      </c>
      <c r="E29" s="18">
        <v>-8.6999999999999993</v>
      </c>
      <c r="F29" s="97">
        <v>1996</v>
      </c>
      <c r="L29" s="123">
        <v>2000</v>
      </c>
      <c r="M29" s="124">
        <v>4.2064516129032263</v>
      </c>
      <c r="N29" s="125">
        <v>25</v>
      </c>
      <c r="O29" s="101">
        <v>1980</v>
      </c>
      <c r="P29" s="102">
        <v>1.6612903225806452</v>
      </c>
    </row>
    <row r="30" spans="1:16" ht="15">
      <c r="A30" s="13">
        <v>26</v>
      </c>
      <c r="B30" s="14">
        <v>2.09</v>
      </c>
      <c r="C30" s="14">
        <v>12.1</v>
      </c>
      <c r="D30" s="15">
        <v>2015</v>
      </c>
      <c r="E30" s="14">
        <v>-8.4</v>
      </c>
      <c r="F30" s="96">
        <v>1996</v>
      </c>
      <c r="L30" s="123">
        <v>2001</v>
      </c>
      <c r="M30" s="124">
        <v>-1.6161290322580644</v>
      </c>
      <c r="N30" s="125">
        <v>26</v>
      </c>
      <c r="O30" s="101">
        <v>1990</v>
      </c>
      <c r="P30" s="102">
        <v>1.6580645161290324</v>
      </c>
    </row>
    <row r="31" spans="1:16" ht="15">
      <c r="A31" s="13">
        <v>27</v>
      </c>
      <c r="B31" s="14">
        <v>2.1674999999999991</v>
      </c>
      <c r="C31" s="14">
        <v>12.4</v>
      </c>
      <c r="D31" s="15">
        <v>2015</v>
      </c>
      <c r="E31" s="14">
        <v>-13.8</v>
      </c>
      <c r="F31" s="96">
        <v>1996</v>
      </c>
      <c r="L31" s="123">
        <v>2002</v>
      </c>
      <c r="M31" s="124">
        <v>-0.70322580645161337</v>
      </c>
      <c r="N31" s="125">
        <v>27</v>
      </c>
      <c r="O31" s="101">
        <v>1986</v>
      </c>
      <c r="P31" s="102">
        <v>1.6548387096774198</v>
      </c>
    </row>
    <row r="32" spans="1:16" ht="15">
      <c r="A32" s="13">
        <v>28</v>
      </c>
      <c r="B32" s="14">
        <v>1.9774999999999998</v>
      </c>
      <c r="C32" s="14">
        <v>12.5</v>
      </c>
      <c r="D32" s="15">
        <v>2013</v>
      </c>
      <c r="E32" s="14">
        <v>-13.8</v>
      </c>
      <c r="F32" s="96">
        <v>1996</v>
      </c>
      <c r="L32" s="123">
        <v>2003</v>
      </c>
      <c r="M32" s="124">
        <v>4.1387096774193548</v>
      </c>
      <c r="N32" s="125">
        <v>28</v>
      </c>
      <c r="O32" s="101">
        <v>1984</v>
      </c>
      <c r="P32" s="102">
        <v>1.5870967741935482</v>
      </c>
    </row>
    <row r="33" spans="1:16" ht="15">
      <c r="A33" s="13">
        <v>29</v>
      </c>
      <c r="B33" s="14">
        <v>2.1700000000000004</v>
      </c>
      <c r="C33" s="14">
        <v>10.7</v>
      </c>
      <c r="D33" s="15">
        <v>1978</v>
      </c>
      <c r="E33" s="14">
        <v>-8.4</v>
      </c>
      <c r="F33" s="96">
        <v>1996</v>
      </c>
      <c r="L33" s="123">
        <v>2004</v>
      </c>
      <c r="M33" s="124">
        <v>2.9096774193548396</v>
      </c>
      <c r="N33" s="125">
        <v>29</v>
      </c>
      <c r="O33" s="101">
        <v>2005</v>
      </c>
      <c r="P33" s="102">
        <v>1.1354838709677419</v>
      </c>
    </row>
    <row r="34" spans="1:16" ht="15">
      <c r="A34" s="13">
        <v>30</v>
      </c>
      <c r="B34" s="14">
        <v>1.6200000000000003</v>
      </c>
      <c r="C34" s="14">
        <v>9.1</v>
      </c>
      <c r="D34" s="15">
        <v>1983</v>
      </c>
      <c r="E34" s="14">
        <v>-9.1999999999999993</v>
      </c>
      <c r="F34" s="96">
        <v>1996</v>
      </c>
      <c r="L34" s="123">
        <v>2005</v>
      </c>
      <c r="M34" s="124">
        <v>1.1354838709677419</v>
      </c>
      <c r="N34" s="125">
        <v>30</v>
      </c>
      <c r="O34" s="101">
        <v>1992</v>
      </c>
      <c r="P34" s="102">
        <v>1.1290322580645165</v>
      </c>
    </row>
    <row r="35" spans="1:16" ht="15.75" thickBot="1">
      <c r="A35" s="13">
        <v>31</v>
      </c>
      <c r="B35" s="14">
        <v>1.7725000000000002</v>
      </c>
      <c r="C35" s="14">
        <v>9.1</v>
      </c>
      <c r="D35" s="15">
        <v>1978</v>
      </c>
      <c r="E35" s="14">
        <v>-12.6</v>
      </c>
      <c r="F35" s="96">
        <v>1996</v>
      </c>
      <c r="L35" s="123">
        <v>2006</v>
      </c>
      <c r="M35" s="124">
        <v>5.8258064516129</v>
      </c>
      <c r="N35" s="125">
        <v>31</v>
      </c>
      <c r="O35" s="101">
        <v>1998</v>
      </c>
      <c r="P35" s="102">
        <v>1.1064516129032256</v>
      </c>
    </row>
    <row r="36" spans="1:16" ht="15">
      <c r="A36" s="84" t="s">
        <v>13</v>
      </c>
      <c r="B36" s="10">
        <v>3.4215000000000004</v>
      </c>
      <c r="C36" s="10">
        <v>10.459999999999999</v>
      </c>
      <c r="D36" s="11">
        <v>1979</v>
      </c>
      <c r="E36" s="10">
        <v>-4.76</v>
      </c>
      <c r="F36" s="95">
        <v>1980</v>
      </c>
      <c r="L36" s="123">
        <v>2007</v>
      </c>
      <c r="M36" s="124">
        <v>0.92580645161290365</v>
      </c>
      <c r="N36" s="125">
        <v>32</v>
      </c>
      <c r="O36" s="101">
        <v>1977</v>
      </c>
      <c r="P36" s="102">
        <v>1.0741935483870966</v>
      </c>
    </row>
    <row r="37" spans="1:16" ht="15">
      <c r="A37" s="13">
        <v>2</v>
      </c>
      <c r="B37" s="14">
        <v>2.9399999999999995</v>
      </c>
      <c r="C37" s="14">
        <v>12.7</v>
      </c>
      <c r="D37" s="15">
        <v>2006</v>
      </c>
      <c r="E37" s="14">
        <v>-5.28</v>
      </c>
      <c r="F37" s="96">
        <v>1991</v>
      </c>
      <c r="L37" s="123">
        <v>2008</v>
      </c>
      <c r="M37" s="124">
        <v>4.9032258064516148</v>
      </c>
      <c r="N37" s="125">
        <v>33</v>
      </c>
      <c r="O37" s="101">
        <v>2007</v>
      </c>
      <c r="P37" s="102">
        <v>0.92580645161290365</v>
      </c>
    </row>
    <row r="38" spans="1:16" ht="15">
      <c r="A38" s="13">
        <v>3</v>
      </c>
      <c r="B38" s="14">
        <v>2.7174999999999998</v>
      </c>
      <c r="C38" s="14">
        <v>10.059999999999999</v>
      </c>
      <c r="D38" s="15">
        <v>2000</v>
      </c>
      <c r="E38" s="14">
        <v>-4.5</v>
      </c>
      <c r="F38" s="96">
        <v>2002</v>
      </c>
      <c r="L38" s="123">
        <v>2009</v>
      </c>
      <c r="M38" s="124">
        <v>3.2225806451612904</v>
      </c>
      <c r="N38" s="125">
        <v>34</v>
      </c>
      <c r="O38" s="101">
        <v>1981</v>
      </c>
      <c r="P38" s="102">
        <v>0.86774193548387113</v>
      </c>
    </row>
    <row r="39" spans="1:16" ht="15">
      <c r="A39" s="13">
        <v>4</v>
      </c>
      <c r="B39" s="14">
        <v>2.3304999999999998</v>
      </c>
      <c r="C39" s="14">
        <v>13.2</v>
      </c>
      <c r="D39" s="15">
        <v>1989</v>
      </c>
      <c r="E39" s="14">
        <v>-8.36</v>
      </c>
      <c r="F39" s="96">
        <v>2009</v>
      </c>
      <c r="L39" s="123">
        <v>2010</v>
      </c>
      <c r="M39" s="124">
        <v>-0.41290322580645156</v>
      </c>
      <c r="N39" s="125">
        <v>35</v>
      </c>
      <c r="O39" s="101">
        <v>1991</v>
      </c>
      <c r="P39" s="159">
        <v>-6.4516129032258271E-2</v>
      </c>
    </row>
    <row r="40" spans="1:16" ht="15">
      <c r="A40" s="13">
        <v>5</v>
      </c>
      <c r="B40" s="14">
        <v>2.6269999999999998</v>
      </c>
      <c r="C40" s="14">
        <v>9.5400000000000009</v>
      </c>
      <c r="D40" s="15">
        <v>2015</v>
      </c>
      <c r="E40" s="14">
        <v>-7.6599999999999993</v>
      </c>
      <c r="F40" s="96">
        <v>1996</v>
      </c>
      <c r="L40" s="123">
        <v>2011</v>
      </c>
      <c r="M40" s="124">
        <v>5.0193548387096785</v>
      </c>
      <c r="N40" s="125">
        <v>36</v>
      </c>
      <c r="O40" s="101">
        <v>1995</v>
      </c>
      <c r="P40" s="159">
        <v>-0.1032258064516129</v>
      </c>
    </row>
    <row r="41" spans="1:16" ht="15.75" thickBot="1">
      <c r="A41" s="17">
        <v>6</v>
      </c>
      <c r="B41" s="18">
        <v>1.9662499999999998</v>
      </c>
      <c r="C41" s="18">
        <v>9.1</v>
      </c>
      <c r="D41" s="19">
        <v>2013</v>
      </c>
      <c r="E41" s="18">
        <v>-11.033333333333331</v>
      </c>
      <c r="F41" s="97">
        <v>1996</v>
      </c>
      <c r="L41" s="123">
        <v>2012</v>
      </c>
      <c r="M41" s="124">
        <v>2.0290322580645164</v>
      </c>
      <c r="N41" s="125">
        <v>37</v>
      </c>
      <c r="O41" s="101">
        <v>2010</v>
      </c>
      <c r="P41" s="159">
        <v>-0.41290322580645156</v>
      </c>
    </row>
    <row r="42" spans="1:16" ht="15">
      <c r="A42" s="87" t="s">
        <v>14</v>
      </c>
      <c r="B42" s="14">
        <v>3.1807499999999997</v>
      </c>
      <c r="C42" s="14">
        <v>10.719999999999999</v>
      </c>
      <c r="D42" s="15">
        <v>1979</v>
      </c>
      <c r="E42" s="14">
        <v>-3.95</v>
      </c>
      <c r="F42" s="96">
        <v>1980</v>
      </c>
      <c r="L42" s="123">
        <v>2013</v>
      </c>
      <c r="M42" s="124">
        <v>4.67741935483871</v>
      </c>
      <c r="N42" s="125">
        <v>38</v>
      </c>
      <c r="O42" s="101">
        <v>2002</v>
      </c>
      <c r="P42" s="159">
        <v>-0.70322580645161337</v>
      </c>
    </row>
    <row r="43" spans="1:16" ht="15">
      <c r="A43" s="13">
        <v>2</v>
      </c>
      <c r="B43" s="14">
        <v>2.5239999999999996</v>
      </c>
      <c r="C43" s="14">
        <v>9.19</v>
      </c>
      <c r="D43" s="15">
        <v>1989</v>
      </c>
      <c r="E43" s="14">
        <v>-4.43</v>
      </c>
      <c r="F43" s="96">
        <v>2009</v>
      </c>
      <c r="L43" s="123">
        <v>2014</v>
      </c>
      <c r="M43" s="124">
        <v>3.8838709677419359</v>
      </c>
      <c r="N43" s="125">
        <v>39</v>
      </c>
      <c r="O43" s="101">
        <v>2001</v>
      </c>
      <c r="P43" s="159">
        <v>-1.6161290322580644</v>
      </c>
    </row>
    <row r="44" spans="1:16" ht="15.75" thickBot="1">
      <c r="A44" s="13">
        <v>3</v>
      </c>
      <c r="B44" s="14">
        <v>2.2665909090909087</v>
      </c>
      <c r="C44" s="14">
        <v>8.6181818181818173</v>
      </c>
      <c r="D44" s="15">
        <v>2013</v>
      </c>
      <c r="E44" s="14">
        <v>-9.5</v>
      </c>
      <c r="F44" s="96">
        <v>1996</v>
      </c>
      <c r="L44" s="126">
        <v>2015</v>
      </c>
      <c r="M44" s="127">
        <v>7.7</v>
      </c>
      <c r="N44" s="128">
        <v>40</v>
      </c>
      <c r="O44" s="103">
        <v>1996</v>
      </c>
      <c r="P44" s="160">
        <v>-1.7935483870967743</v>
      </c>
    </row>
    <row r="45" spans="1:16" ht="15.75" thickBot="1">
      <c r="A45" s="88" t="s">
        <v>9</v>
      </c>
      <c r="B45" s="25">
        <v>2.644516129032259</v>
      </c>
      <c r="C45" s="25">
        <v>7.7</v>
      </c>
      <c r="D45" s="26">
        <v>2015</v>
      </c>
      <c r="E45" s="25">
        <v>-1.7935483870967743</v>
      </c>
      <c r="F45" s="99">
        <v>1996</v>
      </c>
      <c r="O45" t="s">
        <v>9</v>
      </c>
      <c r="P45" s="1">
        <f>AVERAGE(P5:P44)</f>
        <v>2.6445161290322585</v>
      </c>
    </row>
    <row r="46" spans="1:16">
      <c r="A46" t="s">
        <v>80</v>
      </c>
      <c r="C46" s="77">
        <f>MAX(C5:C35)</f>
        <v>15.6</v>
      </c>
      <c r="D46" s="108">
        <v>32861</v>
      </c>
      <c r="E46" s="77">
        <f>MIN(E5:E35)</f>
        <v>-13.8</v>
      </c>
      <c r="F46" s="108">
        <v>35427</v>
      </c>
      <c r="O46" t="s">
        <v>20</v>
      </c>
      <c r="P46" s="1">
        <f>STDEV(P5:P44)</f>
        <v>2.2070726226432078</v>
      </c>
    </row>
    <row r="47" spans="1:16">
      <c r="N47" t="s">
        <v>21</v>
      </c>
      <c r="P47" s="28">
        <f>P45+P46</f>
        <v>4.8515887516754663</v>
      </c>
    </row>
    <row r="48" spans="1:16">
      <c r="N48" t="s">
        <v>22</v>
      </c>
      <c r="P48" s="29">
        <f>P45-P46</f>
        <v>0.43744350638905072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H41" sqref="H41"/>
    </sheetView>
  </sheetViews>
  <sheetFormatPr defaultRowHeight="12.75"/>
  <cols>
    <col min="6" max="6" width="10.140625" bestFit="1" customWidth="1"/>
    <col min="8" max="8" width="11" customWidth="1"/>
  </cols>
  <sheetData>
    <row r="1" spans="1:20" ht="18.75" thickBot="1">
      <c r="A1" s="2" t="s">
        <v>53</v>
      </c>
      <c r="B1" s="3"/>
      <c r="C1" s="3"/>
      <c r="D1" s="3"/>
      <c r="E1" s="3" t="s">
        <v>104</v>
      </c>
      <c r="F1" s="4"/>
      <c r="L1" s="92" t="s">
        <v>54</v>
      </c>
    </row>
    <row r="2" spans="1:20" ht="15.75" thickBot="1">
      <c r="A2" s="84" t="s">
        <v>7</v>
      </c>
      <c r="B2" s="165" t="s">
        <v>8</v>
      </c>
      <c r="C2" s="166"/>
      <c r="D2" s="166"/>
      <c r="E2" s="166"/>
      <c r="F2" s="167"/>
      <c r="L2" t="s">
        <v>24</v>
      </c>
    </row>
    <row r="3" spans="1:20" ht="15.75" thickBot="1">
      <c r="A3" s="6"/>
      <c r="B3" s="85"/>
      <c r="C3" s="85"/>
      <c r="D3" s="85"/>
      <c r="E3" s="85"/>
      <c r="F3" s="93"/>
      <c r="H3" s="89" t="s">
        <v>15</v>
      </c>
      <c r="I3" s="90"/>
      <c r="J3" s="91"/>
      <c r="N3" t="s">
        <v>23</v>
      </c>
      <c r="T3" s="1"/>
    </row>
    <row r="4" spans="1:20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-3.2124999999999999</v>
      </c>
      <c r="C5" s="10">
        <v>6.8</v>
      </c>
      <c r="D5" s="11" t="s">
        <v>127</v>
      </c>
      <c r="E5" s="10">
        <v>-16.8</v>
      </c>
      <c r="F5" s="95" t="s">
        <v>128</v>
      </c>
      <c r="H5" s="30" t="s">
        <v>152</v>
      </c>
      <c r="I5" s="31">
        <v>4</v>
      </c>
      <c r="J5" s="41">
        <v>0.32258064516129031</v>
      </c>
      <c r="L5" s="119">
        <v>1976</v>
      </c>
      <c r="M5" s="120">
        <v>-5.5580645161290327</v>
      </c>
      <c r="N5" s="121">
        <v>1</v>
      </c>
      <c r="O5" s="100">
        <v>1979</v>
      </c>
      <c r="P5" s="161">
        <v>0.40645161290322579</v>
      </c>
      <c r="T5" s="1"/>
    </row>
    <row r="6" spans="1:20" ht="15">
      <c r="A6" s="13">
        <v>2</v>
      </c>
      <c r="B6" s="14">
        <v>-3.7175000000000002</v>
      </c>
      <c r="C6" s="14">
        <v>6.2</v>
      </c>
      <c r="D6" s="15" t="s">
        <v>129</v>
      </c>
      <c r="E6" s="14">
        <v>-17.5</v>
      </c>
      <c r="F6" s="96" t="s">
        <v>130</v>
      </c>
      <c r="H6" s="33" t="s">
        <v>153</v>
      </c>
      <c r="I6" s="34">
        <v>13</v>
      </c>
      <c r="J6" s="35">
        <v>1.0483870967741937</v>
      </c>
      <c r="L6" s="123">
        <v>1977</v>
      </c>
      <c r="M6" s="124">
        <v>-4.1419354838709683</v>
      </c>
      <c r="N6" s="125">
        <v>2</v>
      </c>
      <c r="O6" s="101">
        <v>2006</v>
      </c>
      <c r="P6" s="162">
        <v>7.741935483870957E-2</v>
      </c>
      <c r="T6" s="1"/>
    </row>
    <row r="7" spans="1:20" ht="15">
      <c r="A7" s="13">
        <v>3</v>
      </c>
      <c r="B7" s="14">
        <v>-4.2475000000000005</v>
      </c>
      <c r="C7" s="14">
        <v>4.8</v>
      </c>
      <c r="D7" s="15" t="s">
        <v>129</v>
      </c>
      <c r="E7" s="14">
        <v>-26</v>
      </c>
      <c r="F7" s="96" t="s">
        <v>131</v>
      </c>
      <c r="H7" s="33" t="s">
        <v>108</v>
      </c>
      <c r="I7" s="34">
        <v>39</v>
      </c>
      <c r="J7" s="35">
        <v>3.1451612903225805</v>
      </c>
      <c r="L7" s="123">
        <v>1978</v>
      </c>
      <c r="M7" s="124">
        <v>-4.7516129032258068</v>
      </c>
      <c r="N7" s="125">
        <v>3</v>
      </c>
      <c r="O7" s="101">
        <v>1985</v>
      </c>
      <c r="P7" s="162">
        <v>-0.38709677419354832</v>
      </c>
      <c r="T7" s="1"/>
    </row>
    <row r="8" spans="1:20" ht="15">
      <c r="A8" s="13">
        <v>4</v>
      </c>
      <c r="B8" s="14">
        <v>-4.0050000000000008</v>
      </c>
      <c r="C8" s="14">
        <v>4.2</v>
      </c>
      <c r="D8" s="15" t="s">
        <v>132</v>
      </c>
      <c r="E8" s="14">
        <v>-20.2</v>
      </c>
      <c r="F8" s="96" t="s">
        <v>131</v>
      </c>
      <c r="H8" s="33" t="s">
        <v>109</v>
      </c>
      <c r="I8" s="34">
        <v>78</v>
      </c>
      <c r="J8" s="35">
        <v>6.290322580645161</v>
      </c>
      <c r="L8" s="123">
        <v>1979</v>
      </c>
      <c r="M8" s="124">
        <v>0.40645161290322579</v>
      </c>
      <c r="N8" s="125">
        <v>4</v>
      </c>
      <c r="O8" s="101">
        <v>2015</v>
      </c>
      <c r="P8" s="162">
        <v>-1.0225806451612904</v>
      </c>
      <c r="T8" s="1"/>
    </row>
    <row r="9" spans="1:20" ht="15.75" thickBot="1">
      <c r="A9" s="17">
        <v>5</v>
      </c>
      <c r="B9" s="18">
        <v>-4.0200000000000005</v>
      </c>
      <c r="C9" s="18">
        <v>4.5</v>
      </c>
      <c r="D9" s="19">
        <v>2015</v>
      </c>
      <c r="E9" s="18">
        <v>-22.4</v>
      </c>
      <c r="F9" s="97" t="s">
        <v>133</v>
      </c>
      <c r="H9" s="33" t="s">
        <v>125</v>
      </c>
      <c r="I9" s="34">
        <v>165</v>
      </c>
      <c r="J9" s="35">
        <v>13.306451612903224</v>
      </c>
      <c r="L9" s="123">
        <v>1980</v>
      </c>
      <c r="M9" s="124">
        <v>-5.9580645161290331</v>
      </c>
      <c r="N9" s="125">
        <v>5</v>
      </c>
      <c r="O9" s="101">
        <v>2013</v>
      </c>
      <c r="P9" s="162">
        <v>-1.4741935483870965</v>
      </c>
      <c r="T9" s="1"/>
    </row>
    <row r="10" spans="1:20" ht="15">
      <c r="A10" s="13">
        <v>6</v>
      </c>
      <c r="B10" s="14">
        <v>-3.2800000000000002</v>
      </c>
      <c r="C10" s="14">
        <v>6.9</v>
      </c>
      <c r="D10" s="15" t="s">
        <v>134</v>
      </c>
      <c r="E10" s="14">
        <v>-14.9</v>
      </c>
      <c r="F10" s="98" t="s">
        <v>133</v>
      </c>
      <c r="H10" s="33" t="s">
        <v>154</v>
      </c>
      <c r="I10" s="34">
        <v>235</v>
      </c>
      <c r="J10" s="35">
        <v>18.951612903225808</v>
      </c>
      <c r="L10" s="123">
        <v>1981</v>
      </c>
      <c r="M10" s="124">
        <v>-5.5709677419354833</v>
      </c>
      <c r="N10" s="125">
        <v>6</v>
      </c>
      <c r="O10" s="101">
        <v>2011</v>
      </c>
      <c r="P10" s="162">
        <v>-1.5451612903225809</v>
      </c>
      <c r="T10" s="1"/>
    </row>
    <row r="11" spans="1:20" ht="15">
      <c r="A11" s="13">
        <v>7</v>
      </c>
      <c r="B11" s="14">
        <v>-3.4075000000000002</v>
      </c>
      <c r="C11" s="14">
        <v>6.4</v>
      </c>
      <c r="D11" s="15" t="s">
        <v>135</v>
      </c>
      <c r="E11" s="14">
        <v>-21.4</v>
      </c>
      <c r="F11" s="96" t="s">
        <v>133</v>
      </c>
      <c r="H11" s="33" t="s">
        <v>112</v>
      </c>
      <c r="I11" s="34">
        <v>167</v>
      </c>
      <c r="J11" s="35">
        <v>13.46774193548387</v>
      </c>
      <c r="L11" s="123">
        <v>1982</v>
      </c>
      <c r="M11" s="124">
        <v>-2.754838709677419</v>
      </c>
      <c r="N11" s="125">
        <v>7</v>
      </c>
      <c r="O11" s="101">
        <v>1997</v>
      </c>
      <c r="P11" s="162">
        <v>-1.5870967741935482</v>
      </c>
      <c r="T11" s="1"/>
    </row>
    <row r="12" spans="1:20" ht="15">
      <c r="A12" s="13">
        <v>8</v>
      </c>
      <c r="B12" s="14">
        <v>-4.5050000000000008</v>
      </c>
      <c r="C12" s="14">
        <v>8.6</v>
      </c>
      <c r="D12" s="15" t="s">
        <v>135</v>
      </c>
      <c r="E12" s="14">
        <v>-25</v>
      </c>
      <c r="F12" s="96" t="s">
        <v>130</v>
      </c>
      <c r="H12" s="33" t="s">
        <v>113</v>
      </c>
      <c r="I12" s="34">
        <v>171</v>
      </c>
      <c r="J12" s="35">
        <v>13.790322580645162</v>
      </c>
      <c r="L12" s="123">
        <v>1983</v>
      </c>
      <c r="M12" s="124">
        <v>-5.5096774193548388</v>
      </c>
      <c r="N12" s="125">
        <v>8</v>
      </c>
      <c r="O12" s="101">
        <v>2000</v>
      </c>
      <c r="P12" s="162">
        <v>-1.6838709677419355</v>
      </c>
      <c r="T12" s="1"/>
    </row>
    <row r="13" spans="1:20" ht="15">
      <c r="A13" s="13">
        <v>9</v>
      </c>
      <c r="B13" s="14">
        <v>-4.3849999999999998</v>
      </c>
      <c r="C13" s="14">
        <v>9.3000000000000007</v>
      </c>
      <c r="D13" s="15" t="s">
        <v>135</v>
      </c>
      <c r="E13" s="14">
        <v>-26.2</v>
      </c>
      <c r="F13" s="96" t="s">
        <v>136</v>
      </c>
      <c r="H13" s="33" t="s">
        <v>114</v>
      </c>
      <c r="I13" s="34">
        <v>116</v>
      </c>
      <c r="J13" s="35">
        <v>9.3548387096774199</v>
      </c>
      <c r="L13" s="123">
        <v>1984</v>
      </c>
      <c r="M13" s="124">
        <v>-4.6967741935483867</v>
      </c>
      <c r="N13" s="125">
        <v>9</v>
      </c>
      <c r="O13" s="101">
        <v>2008</v>
      </c>
      <c r="P13" s="102">
        <v>-1.9516129032258065</v>
      </c>
      <c r="T13" s="1"/>
    </row>
    <row r="14" spans="1:20" ht="15.75" thickBot="1">
      <c r="A14" s="13">
        <v>10</v>
      </c>
      <c r="B14" s="14">
        <v>-4.3274999999999988</v>
      </c>
      <c r="C14" s="14">
        <v>5.0999999999999996</v>
      </c>
      <c r="D14" s="15" t="s">
        <v>134</v>
      </c>
      <c r="E14" s="14">
        <v>-19.899999999999999</v>
      </c>
      <c r="F14" s="96" t="s">
        <v>136</v>
      </c>
      <c r="H14" s="33" t="s">
        <v>115</v>
      </c>
      <c r="I14" s="34">
        <v>68</v>
      </c>
      <c r="J14" s="35">
        <v>5.4838709677419359</v>
      </c>
      <c r="L14" s="123">
        <v>1985</v>
      </c>
      <c r="M14" s="124">
        <v>-0.38709677419354832</v>
      </c>
      <c r="N14" s="125">
        <v>10</v>
      </c>
      <c r="O14" s="101">
        <v>2014</v>
      </c>
      <c r="P14" s="102">
        <v>-1.9806451612903226</v>
      </c>
      <c r="T14" s="1"/>
    </row>
    <row r="15" spans="1:20" ht="15">
      <c r="A15" s="9">
        <v>11</v>
      </c>
      <c r="B15" s="10">
        <v>-3.9874999999999998</v>
      </c>
      <c r="C15" s="10">
        <v>5.9</v>
      </c>
      <c r="D15" s="11" t="s">
        <v>134</v>
      </c>
      <c r="E15" s="10">
        <v>-21</v>
      </c>
      <c r="F15" s="95" t="s">
        <v>137</v>
      </c>
      <c r="H15" s="33" t="s">
        <v>116</v>
      </c>
      <c r="I15" s="34">
        <v>41</v>
      </c>
      <c r="J15" s="35">
        <v>3.306451612903226</v>
      </c>
      <c r="L15" s="123">
        <v>1986</v>
      </c>
      <c r="M15" s="124">
        <v>-5.3193548387096756</v>
      </c>
      <c r="N15" s="125">
        <v>11</v>
      </c>
      <c r="O15" s="101">
        <v>1993</v>
      </c>
      <c r="P15" s="102">
        <v>-2.3645161290322583</v>
      </c>
      <c r="T15" s="1"/>
    </row>
    <row r="16" spans="1:20" ht="15">
      <c r="A16" s="13">
        <v>12</v>
      </c>
      <c r="B16" s="14">
        <v>-2.5125000000000006</v>
      </c>
      <c r="C16" s="14">
        <v>5.6</v>
      </c>
      <c r="D16" s="15" t="s">
        <v>138</v>
      </c>
      <c r="E16" s="14">
        <v>-15</v>
      </c>
      <c r="F16" s="96" t="s">
        <v>136</v>
      </c>
      <c r="H16" s="33" t="s">
        <v>117</v>
      </c>
      <c r="I16" s="34">
        <v>40</v>
      </c>
      <c r="J16" s="35">
        <v>3.225806451612903</v>
      </c>
      <c r="L16" s="123">
        <v>1987</v>
      </c>
      <c r="M16" s="124">
        <v>-3.987096774193549</v>
      </c>
      <c r="N16" s="125">
        <v>12</v>
      </c>
      <c r="O16" s="101">
        <v>1994</v>
      </c>
      <c r="P16" s="102">
        <v>-2.4870967741935481</v>
      </c>
      <c r="T16" s="1"/>
    </row>
    <row r="17" spans="1:20" ht="15">
      <c r="A17" s="13">
        <v>13</v>
      </c>
      <c r="B17" s="14">
        <v>-4.3574999999999982</v>
      </c>
      <c r="C17" s="14">
        <v>5.9</v>
      </c>
      <c r="D17" s="15" t="s">
        <v>138</v>
      </c>
      <c r="E17" s="14">
        <v>-20.7</v>
      </c>
      <c r="F17" s="96" t="s">
        <v>131</v>
      </c>
      <c r="H17" s="33" t="s">
        <v>118</v>
      </c>
      <c r="I17" s="34">
        <v>31</v>
      </c>
      <c r="J17" s="35">
        <v>2.5</v>
      </c>
      <c r="L17" s="123">
        <v>1988</v>
      </c>
      <c r="M17" s="124">
        <v>-3.9354838709677424</v>
      </c>
      <c r="N17" s="125">
        <v>13</v>
      </c>
      <c r="O17" s="101">
        <v>1982</v>
      </c>
      <c r="P17" s="102">
        <v>-2.754838709677419</v>
      </c>
      <c r="T17" s="1"/>
    </row>
    <row r="18" spans="1:20" ht="15">
      <c r="A18" s="13">
        <v>14</v>
      </c>
      <c r="B18" s="14">
        <v>-3.625</v>
      </c>
      <c r="C18" s="14">
        <v>3.8</v>
      </c>
      <c r="D18" s="15" t="s">
        <v>132</v>
      </c>
      <c r="E18" s="14">
        <v>-16.100000000000001</v>
      </c>
      <c r="F18" s="96" t="s">
        <v>139</v>
      </c>
      <c r="H18" s="33" t="s">
        <v>119</v>
      </c>
      <c r="I18" s="34">
        <v>26</v>
      </c>
      <c r="J18" s="35">
        <v>2.0967741935483875</v>
      </c>
      <c r="L18" s="123">
        <v>1989</v>
      </c>
      <c r="M18" s="124">
        <v>-4.9838709677419377</v>
      </c>
      <c r="N18" s="125">
        <v>14</v>
      </c>
      <c r="O18" s="101">
        <v>2003</v>
      </c>
      <c r="P18" s="102">
        <v>-2.7677419354838708</v>
      </c>
      <c r="T18" s="1"/>
    </row>
    <row r="19" spans="1:20" ht="15.75" thickBot="1">
      <c r="A19" s="17">
        <v>15</v>
      </c>
      <c r="B19" s="18">
        <v>-3.305000000000001</v>
      </c>
      <c r="C19" s="18">
        <v>3.7</v>
      </c>
      <c r="D19" s="19" t="s">
        <v>140</v>
      </c>
      <c r="E19" s="18">
        <v>-15.2</v>
      </c>
      <c r="F19" s="97" t="s">
        <v>139</v>
      </c>
      <c r="H19" s="33" t="s">
        <v>120</v>
      </c>
      <c r="I19" s="34">
        <v>18</v>
      </c>
      <c r="J19" s="35">
        <v>1.4516129032258065</v>
      </c>
      <c r="L19" s="123">
        <v>1990</v>
      </c>
      <c r="M19" s="124">
        <v>-4.5741935483870968</v>
      </c>
      <c r="N19" s="125">
        <v>15</v>
      </c>
      <c r="O19" s="101">
        <v>2004</v>
      </c>
      <c r="P19" s="102">
        <v>-2.8258064516129027</v>
      </c>
      <c r="T19" s="1"/>
    </row>
    <row r="20" spans="1:20" ht="15">
      <c r="A20" s="13">
        <v>16</v>
      </c>
      <c r="B20" s="14">
        <v>-4.152499999999999</v>
      </c>
      <c r="C20" s="14">
        <v>5.8</v>
      </c>
      <c r="D20" s="15" t="s">
        <v>128</v>
      </c>
      <c r="E20" s="14">
        <v>-18.8</v>
      </c>
      <c r="F20" s="96" t="s">
        <v>141</v>
      </c>
      <c r="H20" s="33" t="s">
        <v>121</v>
      </c>
      <c r="I20" s="34">
        <v>10</v>
      </c>
      <c r="J20" s="35">
        <v>0.80645161290322576</v>
      </c>
      <c r="L20" s="123">
        <v>1991</v>
      </c>
      <c r="M20" s="124">
        <v>-8.1999999999999993</v>
      </c>
      <c r="N20" s="125">
        <v>16</v>
      </c>
      <c r="O20" s="101">
        <v>2007</v>
      </c>
      <c r="P20" s="102">
        <v>-3.5225806451612898</v>
      </c>
      <c r="T20" s="1"/>
    </row>
    <row r="21" spans="1:20" ht="15">
      <c r="A21" s="13">
        <v>17</v>
      </c>
      <c r="B21" s="14">
        <v>-4.142500000000001</v>
      </c>
      <c r="C21" s="14">
        <v>8.6999999999999993</v>
      </c>
      <c r="D21" s="15" t="s">
        <v>128</v>
      </c>
      <c r="E21" s="14">
        <v>-21.9</v>
      </c>
      <c r="F21" s="96" t="s">
        <v>142</v>
      </c>
      <c r="H21" s="33" t="s">
        <v>155</v>
      </c>
      <c r="I21" s="34">
        <v>7</v>
      </c>
      <c r="J21" s="35">
        <v>0.56451612903225801</v>
      </c>
      <c r="L21" s="123">
        <v>1992</v>
      </c>
      <c r="M21" s="124">
        <v>-5.6838709677419352</v>
      </c>
      <c r="N21" s="125">
        <v>17</v>
      </c>
      <c r="O21" s="101">
        <v>2009</v>
      </c>
      <c r="P21" s="102">
        <v>-3.5774193548387094</v>
      </c>
      <c r="T21" s="1"/>
    </row>
    <row r="22" spans="1:20" ht="15">
      <c r="A22" s="13">
        <v>18</v>
      </c>
      <c r="B22" s="14">
        <v>-4.2074999999999996</v>
      </c>
      <c r="C22" s="14">
        <v>5.3</v>
      </c>
      <c r="D22" s="15" t="s">
        <v>128</v>
      </c>
      <c r="E22" s="14">
        <v>-25.1</v>
      </c>
      <c r="F22" s="96" t="s">
        <v>143</v>
      </c>
      <c r="H22" s="33" t="s">
        <v>156</v>
      </c>
      <c r="I22" s="34">
        <v>6</v>
      </c>
      <c r="J22" s="35">
        <v>0.4838709677419355</v>
      </c>
      <c r="L22" s="123">
        <v>1993</v>
      </c>
      <c r="M22" s="124">
        <v>-2.3645161290322583</v>
      </c>
      <c r="N22" s="125">
        <v>18</v>
      </c>
      <c r="O22" s="101">
        <v>1988</v>
      </c>
      <c r="P22" s="102">
        <v>-3.9354838709677424</v>
      </c>
      <c r="T22" s="1"/>
    </row>
    <row r="23" spans="1:20" ht="15">
      <c r="A23" s="13">
        <v>19</v>
      </c>
      <c r="B23" s="14">
        <v>-2.7050000000000005</v>
      </c>
      <c r="C23" s="14">
        <v>7.5</v>
      </c>
      <c r="D23" s="15" t="s">
        <v>128</v>
      </c>
      <c r="E23" s="14">
        <v>-19.399999999999999</v>
      </c>
      <c r="F23" s="96" t="s">
        <v>144</v>
      </c>
      <c r="H23" s="33" t="s">
        <v>157</v>
      </c>
      <c r="I23" s="34">
        <v>3</v>
      </c>
      <c r="J23" s="35">
        <v>0.24193548387096775</v>
      </c>
      <c r="L23" s="123">
        <v>1994</v>
      </c>
      <c r="M23" s="124">
        <v>-2.4870967741935481</v>
      </c>
      <c r="N23" s="125">
        <v>19</v>
      </c>
      <c r="O23" s="101">
        <v>1987</v>
      </c>
      <c r="P23" s="102">
        <v>-3.987096774193549</v>
      </c>
      <c r="T23" s="1"/>
    </row>
    <row r="24" spans="1:20" ht="15.75" thickBot="1">
      <c r="A24" s="13">
        <v>20</v>
      </c>
      <c r="B24" s="14">
        <v>-3.85</v>
      </c>
      <c r="C24" s="14">
        <v>5.6</v>
      </c>
      <c r="D24" s="15" t="s">
        <v>131</v>
      </c>
      <c r="E24" s="14">
        <v>-15.9</v>
      </c>
      <c r="F24" s="96" t="s">
        <v>145</v>
      </c>
      <c r="H24" s="33" t="s">
        <v>158</v>
      </c>
      <c r="I24" s="34">
        <v>0</v>
      </c>
      <c r="J24" s="35">
        <v>0</v>
      </c>
      <c r="L24" s="123">
        <v>1995</v>
      </c>
      <c r="M24" s="124">
        <v>-6.3548387096774199</v>
      </c>
      <c r="N24" s="125">
        <v>20</v>
      </c>
      <c r="O24" s="101">
        <v>2012</v>
      </c>
      <c r="P24" s="102">
        <v>-4.1096774193548384</v>
      </c>
      <c r="T24" s="1"/>
    </row>
    <row r="25" spans="1:20" ht="15">
      <c r="A25" s="9">
        <v>21</v>
      </c>
      <c r="B25" s="10">
        <v>-5.5875000000000004</v>
      </c>
      <c r="C25" s="10">
        <v>5.6</v>
      </c>
      <c r="D25" s="11" t="s">
        <v>128</v>
      </c>
      <c r="E25" s="10">
        <v>-24</v>
      </c>
      <c r="F25" s="95" t="s">
        <v>139</v>
      </c>
      <c r="H25" s="38" t="s">
        <v>159</v>
      </c>
      <c r="I25" s="39">
        <v>1</v>
      </c>
      <c r="J25" s="40">
        <v>8.0645161290322578E-2</v>
      </c>
      <c r="L25" s="123">
        <v>1996</v>
      </c>
      <c r="M25" s="124">
        <v>-9.9806451612903242</v>
      </c>
      <c r="N25" s="125">
        <v>21</v>
      </c>
      <c r="O25" s="101">
        <v>1977</v>
      </c>
      <c r="P25" s="102">
        <v>-4.1419354838709683</v>
      </c>
      <c r="T25" s="1"/>
    </row>
    <row r="26" spans="1:20" ht="15.75" thickBot="1">
      <c r="A26" s="13">
        <v>22</v>
      </c>
      <c r="B26" s="14">
        <v>-4.5000000000000009</v>
      </c>
      <c r="C26" s="14">
        <v>8.1</v>
      </c>
      <c r="D26" s="15" t="s">
        <v>128</v>
      </c>
      <c r="E26" s="14">
        <v>-22</v>
      </c>
      <c r="F26" s="96" t="s">
        <v>146</v>
      </c>
      <c r="H26" s="36" t="s">
        <v>160</v>
      </c>
      <c r="I26" s="37">
        <v>1</v>
      </c>
      <c r="J26" s="155">
        <v>8.0645161290322578E-2</v>
      </c>
      <c r="L26" s="123">
        <v>1997</v>
      </c>
      <c r="M26" s="124">
        <v>-1.5870967741935482</v>
      </c>
      <c r="N26" s="125">
        <v>22</v>
      </c>
      <c r="O26" s="101">
        <v>1999</v>
      </c>
      <c r="P26" s="102">
        <v>-4.2677419354838717</v>
      </c>
      <c r="T26" s="1"/>
    </row>
    <row r="27" spans="1:20" ht="15.75" thickBot="1">
      <c r="A27" s="13">
        <v>23</v>
      </c>
      <c r="B27" s="14">
        <v>-3.9524999999999997</v>
      </c>
      <c r="C27" s="14">
        <v>6.8</v>
      </c>
      <c r="D27" s="15" t="s">
        <v>134</v>
      </c>
      <c r="E27" s="14">
        <v>-21.7</v>
      </c>
      <c r="F27" s="96" t="s">
        <v>146</v>
      </c>
      <c r="H27" s="156" t="s">
        <v>18</v>
      </c>
      <c r="I27" s="152">
        <v>1240</v>
      </c>
      <c r="J27" s="153">
        <v>100</v>
      </c>
      <c r="L27" s="123">
        <v>1998</v>
      </c>
      <c r="M27" s="124">
        <v>-5.6935483870967758</v>
      </c>
      <c r="N27" s="125">
        <v>23</v>
      </c>
      <c r="O27" s="101">
        <v>1990</v>
      </c>
      <c r="P27" s="102">
        <v>-4.5741935483870968</v>
      </c>
      <c r="T27" s="1"/>
    </row>
    <row r="28" spans="1:20" ht="15">
      <c r="A28" s="13">
        <v>24</v>
      </c>
      <c r="B28" s="14">
        <v>-4.4175000000000013</v>
      </c>
      <c r="C28" s="14">
        <v>3.8</v>
      </c>
      <c r="D28" s="15" t="s">
        <v>142</v>
      </c>
      <c r="E28" s="14">
        <v>-24.4</v>
      </c>
      <c r="F28" s="96" t="s">
        <v>139</v>
      </c>
      <c r="L28" s="123">
        <v>1999</v>
      </c>
      <c r="M28" s="124">
        <v>-4.2677419354838717</v>
      </c>
      <c r="N28" s="125">
        <v>24</v>
      </c>
      <c r="O28" s="101">
        <v>1984</v>
      </c>
      <c r="P28" s="102">
        <v>-4.6967741935483867</v>
      </c>
      <c r="T28" s="1"/>
    </row>
    <row r="29" spans="1:20" ht="15.75" thickBot="1">
      <c r="A29" s="17">
        <v>25</v>
      </c>
      <c r="B29" s="18">
        <v>-3.9275000000000007</v>
      </c>
      <c r="C29" s="18">
        <v>6.2</v>
      </c>
      <c r="D29" s="19" t="s">
        <v>147</v>
      </c>
      <c r="E29" s="18">
        <v>-23.7</v>
      </c>
      <c r="F29" s="97" t="s">
        <v>148</v>
      </c>
      <c r="L29" s="123">
        <v>2000</v>
      </c>
      <c r="M29" s="124">
        <v>-1.6838709677419355</v>
      </c>
      <c r="N29" s="125">
        <v>25</v>
      </c>
      <c r="O29" s="101">
        <v>1978</v>
      </c>
      <c r="P29" s="102">
        <v>-4.7516129032258068</v>
      </c>
      <c r="T29" s="1"/>
    </row>
    <row r="30" spans="1:20" ht="15">
      <c r="A30" s="13">
        <v>26</v>
      </c>
      <c r="B30" s="14">
        <v>-4.38</v>
      </c>
      <c r="C30" s="14">
        <v>7.7</v>
      </c>
      <c r="D30" s="15" t="s">
        <v>147</v>
      </c>
      <c r="E30" s="14">
        <v>-23.9</v>
      </c>
      <c r="F30" s="96" t="s">
        <v>149</v>
      </c>
      <c r="L30" s="123">
        <v>2001</v>
      </c>
      <c r="M30" s="124">
        <v>-8.7290322580645157</v>
      </c>
      <c r="N30" s="125">
        <v>26</v>
      </c>
      <c r="O30" s="101">
        <v>1989</v>
      </c>
      <c r="P30" s="102">
        <v>-4.9838709677419377</v>
      </c>
      <c r="T30" s="1"/>
    </row>
    <row r="31" spans="1:20" ht="15">
      <c r="A31" s="13">
        <v>27</v>
      </c>
      <c r="B31" s="14">
        <v>-4.585</v>
      </c>
      <c r="C31" s="14">
        <v>5.0999999999999996</v>
      </c>
      <c r="D31" s="15" t="s">
        <v>147</v>
      </c>
      <c r="E31" s="14">
        <v>-26.8</v>
      </c>
      <c r="F31" s="96" t="s">
        <v>146</v>
      </c>
      <c r="L31" s="123">
        <v>2002</v>
      </c>
      <c r="M31" s="124">
        <v>-7.0064516129032262</v>
      </c>
      <c r="N31" s="125">
        <v>27</v>
      </c>
      <c r="O31" s="101">
        <v>2005</v>
      </c>
      <c r="P31" s="102">
        <v>-5.2903225806451619</v>
      </c>
      <c r="T31" s="1"/>
    </row>
    <row r="32" spans="1:20" ht="15">
      <c r="A32" s="13">
        <v>28</v>
      </c>
      <c r="B32" s="14">
        <v>-4.2374999999999989</v>
      </c>
      <c r="C32" s="14">
        <v>5</v>
      </c>
      <c r="D32" s="15" t="s">
        <v>147</v>
      </c>
      <c r="E32" s="14">
        <v>-33</v>
      </c>
      <c r="F32" s="96" t="s">
        <v>146</v>
      </c>
      <c r="L32" s="123">
        <v>2003</v>
      </c>
      <c r="M32" s="124">
        <v>-2.7677419354838708</v>
      </c>
      <c r="N32" s="125">
        <v>28</v>
      </c>
      <c r="O32" s="101">
        <v>1986</v>
      </c>
      <c r="P32" s="102">
        <v>-5.3193548387096756</v>
      </c>
      <c r="T32" s="1"/>
    </row>
    <row r="33" spans="1:20" ht="15">
      <c r="A33" s="13">
        <v>29</v>
      </c>
      <c r="B33" s="14">
        <v>-4.6974999999999989</v>
      </c>
      <c r="C33" s="14">
        <v>6.2</v>
      </c>
      <c r="D33" s="15" t="s">
        <v>138</v>
      </c>
      <c r="E33" s="14">
        <v>-31</v>
      </c>
      <c r="F33" s="96" t="s">
        <v>146</v>
      </c>
      <c r="L33" s="123">
        <v>2004</v>
      </c>
      <c r="M33" s="124">
        <v>-2.8258064516129027</v>
      </c>
      <c r="N33" s="125">
        <v>29</v>
      </c>
      <c r="O33" s="101">
        <v>1983</v>
      </c>
      <c r="P33" s="102">
        <v>-5.5096774193548388</v>
      </c>
      <c r="T33" s="1"/>
    </row>
    <row r="34" spans="1:20" ht="15">
      <c r="A34" s="13">
        <v>30</v>
      </c>
      <c r="B34" s="14">
        <v>-4.8774999999999986</v>
      </c>
      <c r="C34" s="14">
        <v>4.8</v>
      </c>
      <c r="D34" s="15" t="s">
        <v>138</v>
      </c>
      <c r="E34" s="14">
        <v>-23.6</v>
      </c>
      <c r="F34" s="96" t="s">
        <v>146</v>
      </c>
      <c r="L34" s="123">
        <v>2005</v>
      </c>
      <c r="M34" s="124">
        <v>-5.2903225806451619</v>
      </c>
      <c r="N34" s="125">
        <v>30</v>
      </c>
      <c r="O34" s="101">
        <v>1976</v>
      </c>
      <c r="P34" s="102">
        <v>-5.5580645161290327</v>
      </c>
      <c r="T34" s="1"/>
    </row>
    <row r="35" spans="1:20" ht="15.75" thickBot="1">
      <c r="A35" s="13">
        <v>31</v>
      </c>
      <c r="B35" s="14">
        <v>-6.482499999999999</v>
      </c>
      <c r="C35" s="14">
        <v>0.9</v>
      </c>
      <c r="D35" s="15" t="s">
        <v>150</v>
      </c>
      <c r="E35" s="14">
        <v>-25.1</v>
      </c>
      <c r="F35" s="96" t="s">
        <v>151</v>
      </c>
      <c r="L35" s="123">
        <v>2006</v>
      </c>
      <c r="M35" s="124">
        <v>7.741935483870957E-2</v>
      </c>
      <c r="N35" s="125">
        <v>31</v>
      </c>
      <c r="O35" s="101">
        <v>1981</v>
      </c>
      <c r="P35" s="102">
        <v>-5.5709677419354833</v>
      </c>
      <c r="T35" s="1"/>
    </row>
    <row r="36" spans="1:20" ht="15">
      <c r="A36" s="84" t="s">
        <v>13</v>
      </c>
      <c r="B36" s="10">
        <v>-3.8405</v>
      </c>
      <c r="C36" s="10">
        <v>2.2199999999999998</v>
      </c>
      <c r="D36" s="11" t="s">
        <v>129</v>
      </c>
      <c r="E36" s="10">
        <v>-15.5</v>
      </c>
      <c r="F36" s="95" t="s">
        <v>130</v>
      </c>
      <c r="L36" s="123">
        <v>2007</v>
      </c>
      <c r="M36" s="124">
        <v>-3.5225806451612898</v>
      </c>
      <c r="N36" s="125">
        <v>32</v>
      </c>
      <c r="O36" s="101">
        <v>1992</v>
      </c>
      <c r="P36" s="102">
        <v>-5.6838709677419352</v>
      </c>
      <c r="T36" s="1"/>
    </row>
    <row r="37" spans="1:20" ht="15">
      <c r="A37" s="13">
        <v>2</v>
      </c>
      <c r="B37" s="14">
        <v>-3.9810000000000003</v>
      </c>
      <c r="C37" s="14">
        <v>6.6400000000000006</v>
      </c>
      <c r="D37" s="15" t="s">
        <v>135</v>
      </c>
      <c r="E37" s="14">
        <v>-15.939999999999998</v>
      </c>
      <c r="F37" s="96" t="s">
        <v>136</v>
      </c>
      <c r="L37" s="123">
        <v>2008</v>
      </c>
      <c r="M37" s="124">
        <v>-1.9516129032258065</v>
      </c>
      <c r="N37" s="125">
        <v>33</v>
      </c>
      <c r="O37" s="101">
        <v>1998</v>
      </c>
      <c r="P37" s="102">
        <v>-5.6935483870967758</v>
      </c>
      <c r="T37" s="1"/>
    </row>
    <row r="38" spans="1:20" ht="15">
      <c r="A38" s="13">
        <v>3</v>
      </c>
      <c r="B38" s="14">
        <v>-3.5574999999999988</v>
      </c>
      <c r="C38" s="14">
        <v>3.6799999999999997</v>
      </c>
      <c r="D38" s="15" t="s">
        <v>140</v>
      </c>
      <c r="E38" s="14">
        <v>-13.7</v>
      </c>
      <c r="F38" s="96" t="s">
        <v>131</v>
      </c>
      <c r="L38" s="123">
        <v>2009</v>
      </c>
      <c r="M38" s="124">
        <v>-3.5774193548387094</v>
      </c>
      <c r="N38" s="125">
        <v>34</v>
      </c>
      <c r="O38" s="101">
        <v>1980</v>
      </c>
      <c r="P38" s="102">
        <v>-5.9580645161290331</v>
      </c>
      <c r="T38" s="1"/>
    </row>
    <row r="39" spans="1:20" ht="15">
      <c r="A39" s="13">
        <v>4</v>
      </c>
      <c r="B39" s="14">
        <v>-3.8115000000000001</v>
      </c>
      <c r="C39" s="14">
        <v>5.66</v>
      </c>
      <c r="D39" s="15" t="s">
        <v>128</v>
      </c>
      <c r="E39" s="14">
        <v>-13.760000000000002</v>
      </c>
      <c r="F39" s="96" t="s">
        <v>145</v>
      </c>
      <c r="L39" s="123">
        <v>2010</v>
      </c>
      <c r="M39" s="124">
        <v>-8.8903225806451598</v>
      </c>
      <c r="N39" s="125">
        <v>35</v>
      </c>
      <c r="O39" s="101">
        <v>1995</v>
      </c>
      <c r="P39" s="102">
        <v>-6.3548387096774199</v>
      </c>
      <c r="T39" s="1"/>
    </row>
    <row r="40" spans="1:20" ht="15">
      <c r="A40" s="13">
        <v>5</v>
      </c>
      <c r="B40" s="14">
        <v>-4.4769999999999985</v>
      </c>
      <c r="C40" s="14">
        <v>2.3800000000000003</v>
      </c>
      <c r="D40" s="15" t="s">
        <v>128</v>
      </c>
      <c r="E40" s="14">
        <v>-17.979999999999997</v>
      </c>
      <c r="F40" s="96" t="s">
        <v>139</v>
      </c>
      <c r="L40" s="123">
        <v>2011</v>
      </c>
      <c r="M40" s="124">
        <v>-1.5451612903225809</v>
      </c>
      <c r="N40" s="125">
        <v>36</v>
      </c>
      <c r="O40" s="101">
        <v>2002</v>
      </c>
      <c r="P40" s="159">
        <v>-7.0064516129032262</v>
      </c>
      <c r="T40" s="1"/>
    </row>
    <row r="41" spans="1:20" ht="15.75" thickBot="1">
      <c r="A41" s="17">
        <v>6</v>
      </c>
      <c r="B41" s="18">
        <v>-4.8766666666666678</v>
      </c>
      <c r="C41" s="18">
        <v>2.35</v>
      </c>
      <c r="D41" s="19" t="s">
        <v>147</v>
      </c>
      <c r="E41" s="18">
        <v>-25.8</v>
      </c>
      <c r="F41" s="97" t="s">
        <v>146</v>
      </c>
      <c r="L41" s="123">
        <v>2012</v>
      </c>
      <c r="M41" s="124">
        <v>-4.1096774193548384</v>
      </c>
      <c r="N41" s="125">
        <v>37</v>
      </c>
      <c r="O41" s="101">
        <v>1991</v>
      </c>
      <c r="P41" s="159">
        <v>-8.1999999999999993</v>
      </c>
      <c r="T41" s="1"/>
    </row>
    <row r="42" spans="1:20" ht="15">
      <c r="A42" s="87" t="s">
        <v>14</v>
      </c>
      <c r="B42" s="14">
        <v>-3.9107500000000002</v>
      </c>
      <c r="C42" s="14">
        <v>4.33</v>
      </c>
      <c r="D42" s="15" t="s">
        <v>135</v>
      </c>
      <c r="E42" s="14">
        <v>-15.62</v>
      </c>
      <c r="F42" s="96" t="s">
        <v>130</v>
      </c>
      <c r="L42" s="123">
        <v>2013</v>
      </c>
      <c r="M42" s="124">
        <v>-1.4741935483870965</v>
      </c>
      <c r="N42" s="125">
        <v>38</v>
      </c>
      <c r="O42" s="101">
        <v>2001</v>
      </c>
      <c r="P42" s="159">
        <v>-8.7290322580645157</v>
      </c>
      <c r="T42" s="1"/>
    </row>
    <row r="43" spans="1:20" ht="15">
      <c r="A43" s="13">
        <v>2</v>
      </c>
      <c r="B43" s="14">
        <v>-3.6845000000000008</v>
      </c>
      <c r="C43" s="14">
        <v>1.48</v>
      </c>
      <c r="D43" s="15" t="s">
        <v>151</v>
      </c>
      <c r="E43" s="14">
        <v>-9.8400000000000016</v>
      </c>
      <c r="F43" s="96" t="s">
        <v>141</v>
      </c>
      <c r="L43" s="123">
        <v>2014</v>
      </c>
      <c r="M43" s="124">
        <v>-1.9806451612903226</v>
      </c>
      <c r="N43" s="125">
        <v>39</v>
      </c>
      <c r="O43" s="101">
        <v>2010</v>
      </c>
      <c r="P43" s="159">
        <v>-8.8903225806451598</v>
      </c>
    </row>
    <row r="44" spans="1:20" ht="15.75" thickBot="1">
      <c r="A44" s="13">
        <v>3</v>
      </c>
      <c r="B44" s="14">
        <v>-4.6949999999999994</v>
      </c>
      <c r="C44" s="14">
        <v>1.7818181818181813</v>
      </c>
      <c r="D44" s="15" t="s">
        <v>147</v>
      </c>
      <c r="E44" s="14">
        <v>-21.299999999999997</v>
      </c>
      <c r="F44" s="96" t="s">
        <v>146</v>
      </c>
      <c r="L44" s="126">
        <v>2015</v>
      </c>
      <c r="M44" s="127">
        <v>-1.0225806451612904</v>
      </c>
      <c r="N44" s="128">
        <v>40</v>
      </c>
      <c r="O44" s="103">
        <v>1996</v>
      </c>
      <c r="P44" s="160">
        <v>-9.9806451612903242</v>
      </c>
    </row>
    <row r="45" spans="1:20" ht="15.75" thickBot="1">
      <c r="A45" s="88" t="s">
        <v>9</v>
      </c>
      <c r="B45" s="25">
        <v>-4.1160483870967743</v>
      </c>
      <c r="C45" s="25">
        <v>0.40645161290322579</v>
      </c>
      <c r="D45" s="26" t="s">
        <v>134</v>
      </c>
      <c r="E45" s="25">
        <v>-9.9806451612903242</v>
      </c>
      <c r="F45" s="99" t="s">
        <v>146</v>
      </c>
      <c r="O45" t="s">
        <v>9</v>
      </c>
      <c r="P45" s="1">
        <f>AVERAGE(P5:P44)</f>
        <v>-4.1160483870967735</v>
      </c>
    </row>
    <row r="46" spans="1:20">
      <c r="A46" t="s">
        <v>80</v>
      </c>
      <c r="C46" s="77">
        <f>MAX(C5:C35)</f>
        <v>9.3000000000000007</v>
      </c>
      <c r="D46" s="108">
        <v>39060</v>
      </c>
      <c r="E46" s="77">
        <f>MIN(E5:E35)</f>
        <v>-33</v>
      </c>
      <c r="F46" s="108">
        <v>35427</v>
      </c>
      <c r="O46" t="s">
        <v>20</v>
      </c>
      <c r="P46" s="1">
        <f>STDEV(P5:P44)</f>
        <v>2.459678895984589</v>
      </c>
    </row>
    <row r="47" spans="1:20">
      <c r="N47" t="s">
        <v>21</v>
      </c>
      <c r="P47" s="28">
        <f>P45+P46</f>
        <v>-1.6563694911121845</v>
      </c>
    </row>
    <row r="48" spans="1:20">
      <c r="N48" t="s">
        <v>22</v>
      </c>
      <c r="P48" s="29">
        <f>P45-P46</f>
        <v>-6.5757272830813625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A5" workbookViewId="0">
      <selection activeCell="S37" sqref="S37"/>
    </sheetView>
  </sheetViews>
  <sheetFormatPr defaultRowHeight="12.75"/>
  <sheetData>
    <row r="1" spans="1:19" ht="18.75" thickBot="1">
      <c r="A1" t="s">
        <v>35</v>
      </c>
      <c r="C1" s="3" t="s">
        <v>104</v>
      </c>
    </row>
    <row r="2" spans="1:19" ht="15.75" thickBot="1">
      <c r="A2" s="43" t="s">
        <v>7</v>
      </c>
      <c r="B2" s="168" t="s">
        <v>27</v>
      </c>
      <c r="C2" s="169"/>
      <c r="D2" s="169"/>
      <c r="E2" s="170"/>
      <c r="P2" t="s">
        <v>39</v>
      </c>
    </row>
    <row r="3" spans="1:19" ht="15.75" thickBot="1">
      <c r="A3" s="44"/>
      <c r="B3" s="45"/>
      <c r="C3" s="46" t="s">
        <v>28</v>
      </c>
      <c r="D3" s="47"/>
      <c r="E3" s="61" t="s">
        <v>29</v>
      </c>
      <c r="I3" t="s">
        <v>37</v>
      </c>
      <c r="M3" t="s">
        <v>38</v>
      </c>
      <c r="P3" s="30"/>
      <c r="Q3" s="31" t="s">
        <v>18</v>
      </c>
      <c r="R3" s="31" t="s">
        <v>40</v>
      </c>
      <c r="S3" s="32" t="s">
        <v>41</v>
      </c>
    </row>
    <row r="4" spans="1:19" ht="15.75" thickBot="1">
      <c r="A4" s="44"/>
      <c r="B4" s="48" t="s">
        <v>9</v>
      </c>
      <c r="C4" s="46" t="s">
        <v>30</v>
      </c>
      <c r="D4" s="46" t="s">
        <v>0</v>
      </c>
      <c r="E4" s="62" t="s">
        <v>31</v>
      </c>
      <c r="G4" s="72" t="s">
        <v>0</v>
      </c>
      <c r="H4" s="73" t="s">
        <v>36</v>
      </c>
      <c r="I4" s="74" t="s">
        <v>26</v>
      </c>
      <c r="J4" s="75" t="s">
        <v>0</v>
      </c>
      <c r="K4" s="76" t="s">
        <v>36</v>
      </c>
      <c r="M4" s="36" t="s">
        <v>0</v>
      </c>
      <c r="N4" s="42" t="s">
        <v>30</v>
      </c>
      <c r="P4" s="33" t="s">
        <v>0</v>
      </c>
      <c r="Q4" s="34"/>
      <c r="R4" s="34"/>
      <c r="S4" s="71"/>
    </row>
    <row r="5" spans="1:19" ht="15">
      <c r="A5" s="49">
        <v>1</v>
      </c>
      <c r="B5" s="50">
        <v>1.7525000000000002</v>
      </c>
      <c r="C5" s="50">
        <v>12.3</v>
      </c>
      <c r="D5" s="51">
        <v>2010</v>
      </c>
      <c r="E5" s="63">
        <v>17</v>
      </c>
      <c r="G5" s="119">
        <v>1976</v>
      </c>
      <c r="H5" s="130">
        <v>42.800000000000011</v>
      </c>
      <c r="I5" s="121">
        <v>1</v>
      </c>
      <c r="J5" s="100">
        <v>2005</v>
      </c>
      <c r="K5" s="158">
        <v>113.6</v>
      </c>
      <c r="M5" s="30">
        <v>1976</v>
      </c>
      <c r="N5" s="32">
        <v>12</v>
      </c>
      <c r="P5" s="33">
        <v>1976</v>
      </c>
      <c r="Q5" s="34">
        <v>18</v>
      </c>
      <c r="R5" s="34">
        <v>10</v>
      </c>
      <c r="S5" s="71">
        <v>1</v>
      </c>
    </row>
    <row r="6" spans="1:19" ht="15">
      <c r="A6" s="52">
        <v>2</v>
      </c>
      <c r="B6" s="53">
        <v>1.2024999999999999</v>
      </c>
      <c r="C6" s="53">
        <v>7.4</v>
      </c>
      <c r="D6" s="54">
        <v>1988</v>
      </c>
      <c r="E6" s="64">
        <v>16</v>
      </c>
      <c r="G6" s="123">
        <v>1977</v>
      </c>
      <c r="H6" s="131">
        <v>40.700000000000003</v>
      </c>
      <c r="I6" s="125">
        <v>2</v>
      </c>
      <c r="J6" s="101">
        <v>1981</v>
      </c>
      <c r="K6" s="70">
        <v>99.3</v>
      </c>
      <c r="M6" s="111">
        <v>1977</v>
      </c>
      <c r="N6" s="112">
        <v>16.8</v>
      </c>
      <c r="P6" s="33">
        <v>1977</v>
      </c>
      <c r="Q6" s="34">
        <v>16</v>
      </c>
      <c r="R6" s="34">
        <v>8</v>
      </c>
      <c r="S6" s="71">
        <v>1</v>
      </c>
    </row>
    <row r="7" spans="1:19" ht="15">
      <c r="A7" s="52">
        <v>3</v>
      </c>
      <c r="B7" s="53">
        <v>0.79249999999999998</v>
      </c>
      <c r="C7" s="53">
        <v>12</v>
      </c>
      <c r="D7" s="54">
        <v>1976</v>
      </c>
      <c r="E7" s="64">
        <v>18</v>
      </c>
      <c r="G7" s="123">
        <v>1978</v>
      </c>
      <c r="H7" s="131">
        <v>35.099999999999994</v>
      </c>
      <c r="I7" s="125">
        <v>3</v>
      </c>
      <c r="J7" s="101">
        <v>1982</v>
      </c>
      <c r="K7" s="70">
        <v>88.299999999999983</v>
      </c>
      <c r="M7" s="33">
        <v>1978</v>
      </c>
      <c r="N7" s="71">
        <v>9.8000000000000007</v>
      </c>
      <c r="P7" s="33">
        <v>1978</v>
      </c>
      <c r="Q7" s="34">
        <v>19</v>
      </c>
      <c r="R7" s="34">
        <v>9</v>
      </c>
      <c r="S7" s="71">
        <v>0</v>
      </c>
    </row>
    <row r="8" spans="1:19" ht="15">
      <c r="A8" s="52">
        <v>4</v>
      </c>
      <c r="B8" s="53">
        <v>1.0774999999999999</v>
      </c>
      <c r="C8" s="53">
        <v>12.7</v>
      </c>
      <c r="D8" s="54">
        <v>1988</v>
      </c>
      <c r="E8" s="64">
        <v>16</v>
      </c>
      <c r="G8" s="123">
        <v>1979</v>
      </c>
      <c r="H8" s="131">
        <v>59.599999999999994</v>
      </c>
      <c r="I8" s="125">
        <v>4</v>
      </c>
      <c r="J8" s="101">
        <v>1993</v>
      </c>
      <c r="K8" s="70">
        <v>74.90000000000002</v>
      </c>
      <c r="M8" s="33">
        <v>1979</v>
      </c>
      <c r="N8" s="71">
        <v>11.7</v>
      </c>
      <c r="P8" s="33">
        <v>1979</v>
      </c>
      <c r="Q8" s="34">
        <v>21</v>
      </c>
      <c r="R8" s="34">
        <v>15</v>
      </c>
      <c r="S8" s="71">
        <v>1</v>
      </c>
    </row>
    <row r="9" spans="1:19" ht="15.75" thickBot="1">
      <c r="A9" s="55">
        <v>5</v>
      </c>
      <c r="B9" s="56">
        <v>2.2675000000000001</v>
      </c>
      <c r="C9" s="56">
        <v>30</v>
      </c>
      <c r="D9" s="57">
        <v>1992</v>
      </c>
      <c r="E9" s="65">
        <v>21</v>
      </c>
      <c r="G9" s="123">
        <v>1980</v>
      </c>
      <c r="H9" s="131">
        <v>38.299999999999997</v>
      </c>
      <c r="I9" s="125">
        <v>5</v>
      </c>
      <c r="J9" s="101">
        <v>1987</v>
      </c>
      <c r="K9" s="70">
        <v>69</v>
      </c>
      <c r="M9" s="33">
        <v>1980</v>
      </c>
      <c r="N9" s="71">
        <v>6.8</v>
      </c>
      <c r="P9" s="33">
        <v>1980</v>
      </c>
      <c r="Q9" s="34">
        <v>22</v>
      </c>
      <c r="R9" s="34">
        <v>8</v>
      </c>
      <c r="S9" s="71">
        <v>0</v>
      </c>
    </row>
    <row r="10" spans="1:19" ht="15">
      <c r="A10" s="52">
        <v>6</v>
      </c>
      <c r="B10" s="53">
        <v>2.1950000000000003</v>
      </c>
      <c r="C10" s="53">
        <v>35.200000000000003</v>
      </c>
      <c r="D10" s="54">
        <v>2005</v>
      </c>
      <c r="E10" s="64">
        <v>25</v>
      </c>
      <c r="G10" s="123">
        <v>1981</v>
      </c>
      <c r="H10" s="131">
        <v>99.3</v>
      </c>
      <c r="I10" s="125">
        <v>6</v>
      </c>
      <c r="J10" s="101">
        <v>1992</v>
      </c>
      <c r="K10" s="107">
        <v>67.399999999999991</v>
      </c>
      <c r="M10" s="33">
        <v>1981</v>
      </c>
      <c r="N10" s="71">
        <v>19.100000000000001</v>
      </c>
      <c r="P10" s="33">
        <v>1981</v>
      </c>
      <c r="Q10" s="80">
        <v>24</v>
      </c>
      <c r="R10" s="80">
        <v>17</v>
      </c>
      <c r="S10" s="71">
        <v>2</v>
      </c>
    </row>
    <row r="11" spans="1:19" ht="15">
      <c r="A11" s="52">
        <v>7</v>
      </c>
      <c r="B11" s="53">
        <v>1.3649999999999998</v>
      </c>
      <c r="C11" s="53">
        <v>8.8000000000000007</v>
      </c>
      <c r="D11" s="54">
        <v>1976</v>
      </c>
      <c r="E11" s="64">
        <v>24</v>
      </c>
      <c r="G11" s="123">
        <v>1982</v>
      </c>
      <c r="H11" s="131">
        <v>88.299999999999983</v>
      </c>
      <c r="I11" s="125">
        <v>7</v>
      </c>
      <c r="J11" s="101">
        <v>1979</v>
      </c>
      <c r="K11" s="107">
        <v>59.599999999999994</v>
      </c>
      <c r="M11" s="33">
        <v>1982</v>
      </c>
      <c r="N11" s="71">
        <v>17.7</v>
      </c>
      <c r="P11" s="33">
        <v>1982</v>
      </c>
      <c r="Q11" s="34">
        <v>23</v>
      </c>
      <c r="R11" s="34">
        <v>16</v>
      </c>
      <c r="S11" s="71">
        <v>2</v>
      </c>
    </row>
    <row r="12" spans="1:19" ht="15">
      <c r="A12" s="52">
        <v>8</v>
      </c>
      <c r="B12" s="53">
        <v>0.68250000000000011</v>
      </c>
      <c r="C12" s="53">
        <v>6.4</v>
      </c>
      <c r="D12" s="54">
        <v>1981</v>
      </c>
      <c r="E12" s="64">
        <v>17</v>
      </c>
      <c r="G12" s="123">
        <v>1983</v>
      </c>
      <c r="H12" s="131">
        <v>43.600000000000016</v>
      </c>
      <c r="I12" s="125">
        <v>8</v>
      </c>
      <c r="J12" s="101">
        <v>2008</v>
      </c>
      <c r="K12" s="107">
        <v>59.199999999999996</v>
      </c>
      <c r="M12" s="33">
        <v>1983</v>
      </c>
      <c r="N12" s="71">
        <v>15.5</v>
      </c>
      <c r="P12" s="33">
        <v>1983</v>
      </c>
      <c r="Q12" s="34">
        <v>15</v>
      </c>
      <c r="R12" s="34">
        <v>8</v>
      </c>
      <c r="S12" s="71">
        <v>1</v>
      </c>
    </row>
    <row r="13" spans="1:19" ht="15">
      <c r="A13" s="52">
        <v>9</v>
      </c>
      <c r="B13" s="53">
        <v>1.6225000000000001</v>
      </c>
      <c r="C13" s="53">
        <v>9.4</v>
      </c>
      <c r="D13" s="54">
        <v>2011</v>
      </c>
      <c r="E13" s="64">
        <v>23</v>
      </c>
      <c r="G13" s="123">
        <v>1984</v>
      </c>
      <c r="H13" s="131">
        <v>35</v>
      </c>
      <c r="I13" s="125">
        <v>9</v>
      </c>
      <c r="J13" s="101">
        <v>2010</v>
      </c>
      <c r="K13" s="107">
        <v>57.4</v>
      </c>
      <c r="M13" s="33">
        <v>1984</v>
      </c>
      <c r="N13" s="71">
        <v>9.8000000000000007</v>
      </c>
      <c r="P13" s="33">
        <v>1984</v>
      </c>
      <c r="Q13" s="34">
        <v>17</v>
      </c>
      <c r="R13" s="34">
        <v>7</v>
      </c>
      <c r="S13" s="71">
        <v>0</v>
      </c>
    </row>
    <row r="14" spans="1:19" ht="15.75" thickBot="1">
      <c r="A14" s="52">
        <v>10</v>
      </c>
      <c r="B14" s="53">
        <v>1.5499999999999998</v>
      </c>
      <c r="C14" s="53">
        <v>11.7</v>
      </c>
      <c r="D14" s="54">
        <v>1979</v>
      </c>
      <c r="E14" s="64">
        <v>23</v>
      </c>
      <c r="G14" s="123">
        <v>1985</v>
      </c>
      <c r="H14" s="131">
        <v>38.199999999999996</v>
      </c>
      <c r="I14" s="125">
        <v>10</v>
      </c>
      <c r="J14" s="101">
        <v>1991</v>
      </c>
      <c r="K14" s="107">
        <v>54.3</v>
      </c>
      <c r="M14" s="33">
        <v>1985</v>
      </c>
      <c r="N14" s="71">
        <v>9.8000000000000007</v>
      </c>
      <c r="P14" s="33">
        <v>1985</v>
      </c>
      <c r="Q14" s="34">
        <v>17</v>
      </c>
      <c r="R14" s="34">
        <v>11</v>
      </c>
      <c r="S14" s="71">
        <v>0</v>
      </c>
    </row>
    <row r="15" spans="1:19" ht="15">
      <c r="A15" s="49">
        <v>11</v>
      </c>
      <c r="B15" s="50">
        <v>1.5374999999999999</v>
      </c>
      <c r="C15" s="50">
        <v>9.8000000000000007</v>
      </c>
      <c r="D15" s="51">
        <v>1985</v>
      </c>
      <c r="E15" s="63">
        <v>24</v>
      </c>
      <c r="G15" s="123">
        <v>1986</v>
      </c>
      <c r="H15" s="131">
        <v>42.20000000000001</v>
      </c>
      <c r="I15" s="125">
        <v>11</v>
      </c>
      <c r="J15" s="101">
        <v>1988</v>
      </c>
      <c r="K15" s="107">
        <v>54</v>
      </c>
      <c r="M15" s="33">
        <v>1986</v>
      </c>
      <c r="N15" s="71">
        <v>7.7</v>
      </c>
      <c r="P15" s="33">
        <v>1986</v>
      </c>
      <c r="Q15" s="34">
        <v>17</v>
      </c>
      <c r="R15" s="34">
        <v>12</v>
      </c>
      <c r="S15" s="71">
        <v>0</v>
      </c>
    </row>
    <row r="16" spans="1:19" ht="15">
      <c r="A16" s="52">
        <v>12</v>
      </c>
      <c r="B16" s="53">
        <v>1.8474999999999997</v>
      </c>
      <c r="C16" s="53">
        <v>8.6999999999999993</v>
      </c>
      <c r="D16" s="54">
        <v>1997</v>
      </c>
      <c r="E16" s="64">
        <v>26</v>
      </c>
      <c r="G16" s="123">
        <v>1987</v>
      </c>
      <c r="H16" s="131">
        <v>69</v>
      </c>
      <c r="I16" s="125">
        <v>12</v>
      </c>
      <c r="J16" s="101">
        <v>2009</v>
      </c>
      <c r="K16" s="107">
        <v>51.9</v>
      </c>
      <c r="M16" s="33">
        <v>1987</v>
      </c>
      <c r="N16" s="71">
        <v>12</v>
      </c>
      <c r="P16" s="33">
        <v>1987</v>
      </c>
      <c r="Q16" s="34">
        <v>18</v>
      </c>
      <c r="R16" s="34">
        <v>15</v>
      </c>
      <c r="S16" s="71">
        <v>1</v>
      </c>
    </row>
    <row r="17" spans="1:19" ht="15">
      <c r="A17" s="52">
        <v>13</v>
      </c>
      <c r="B17" s="53">
        <v>1.4750000000000001</v>
      </c>
      <c r="C17" s="53">
        <v>13.5</v>
      </c>
      <c r="D17" s="54">
        <v>2003</v>
      </c>
      <c r="E17" s="64">
        <v>21</v>
      </c>
      <c r="G17" s="123">
        <v>1988</v>
      </c>
      <c r="H17" s="131">
        <v>54</v>
      </c>
      <c r="I17" s="125">
        <v>13</v>
      </c>
      <c r="J17" s="101">
        <v>1999</v>
      </c>
      <c r="K17" s="107">
        <v>51.399999999999991</v>
      </c>
      <c r="M17" s="33">
        <v>1988</v>
      </c>
      <c r="N17" s="71">
        <v>12.7</v>
      </c>
      <c r="P17" s="33">
        <v>1988</v>
      </c>
      <c r="Q17" s="34">
        <v>23</v>
      </c>
      <c r="R17" s="34">
        <v>11</v>
      </c>
      <c r="S17" s="71">
        <v>1</v>
      </c>
    </row>
    <row r="18" spans="1:19" ht="15">
      <c r="A18" s="52">
        <v>14</v>
      </c>
      <c r="B18" s="53">
        <v>1.0150000000000001</v>
      </c>
      <c r="C18" s="53">
        <v>5.5</v>
      </c>
      <c r="D18" s="54">
        <v>1980</v>
      </c>
      <c r="E18" s="64">
        <v>20</v>
      </c>
      <c r="G18" s="123">
        <v>1989</v>
      </c>
      <c r="H18" s="131">
        <v>25.800000000000004</v>
      </c>
      <c r="I18" s="125">
        <v>14</v>
      </c>
      <c r="J18" s="101">
        <v>2003</v>
      </c>
      <c r="K18" s="107">
        <v>49.7</v>
      </c>
      <c r="M18" s="33">
        <v>1989</v>
      </c>
      <c r="N18" s="71">
        <v>16.600000000000001</v>
      </c>
      <c r="P18" s="33">
        <v>1989</v>
      </c>
      <c r="Q18" s="34">
        <v>12</v>
      </c>
      <c r="R18" s="34">
        <v>3</v>
      </c>
      <c r="S18" s="71">
        <v>1</v>
      </c>
    </row>
    <row r="19" spans="1:19" ht="15.75" thickBot="1">
      <c r="A19" s="55">
        <v>15</v>
      </c>
      <c r="B19" s="56">
        <v>1.7525000000000006</v>
      </c>
      <c r="C19" s="56">
        <v>16.600000000000001</v>
      </c>
      <c r="D19" s="57">
        <v>1989</v>
      </c>
      <c r="E19" s="65">
        <v>27</v>
      </c>
      <c r="G19" s="123">
        <v>1990</v>
      </c>
      <c r="H19" s="131">
        <v>43.600000000000009</v>
      </c>
      <c r="I19" s="125">
        <v>15</v>
      </c>
      <c r="J19" s="101">
        <v>2001</v>
      </c>
      <c r="K19" s="107">
        <v>49.2</v>
      </c>
      <c r="M19" s="33">
        <v>1990</v>
      </c>
      <c r="N19" s="71">
        <v>5.2</v>
      </c>
      <c r="P19" s="33">
        <v>1990</v>
      </c>
      <c r="Q19" s="34">
        <v>22</v>
      </c>
      <c r="R19" s="34">
        <v>15</v>
      </c>
      <c r="S19" s="71">
        <v>0</v>
      </c>
    </row>
    <row r="20" spans="1:19" ht="15">
      <c r="A20" s="52">
        <v>16</v>
      </c>
      <c r="B20" s="53">
        <v>1.0524999999999998</v>
      </c>
      <c r="C20" s="53">
        <v>6.6</v>
      </c>
      <c r="D20" s="54">
        <v>1982</v>
      </c>
      <c r="E20" s="64">
        <v>22</v>
      </c>
      <c r="G20" s="123">
        <v>1991</v>
      </c>
      <c r="H20" s="131">
        <v>54.3</v>
      </c>
      <c r="I20" s="125">
        <v>16</v>
      </c>
      <c r="J20" s="101">
        <v>1994</v>
      </c>
      <c r="K20" s="107">
        <v>48.1</v>
      </c>
      <c r="M20" s="33">
        <v>1991</v>
      </c>
      <c r="N20" s="71">
        <v>11.2</v>
      </c>
      <c r="P20" s="33">
        <v>1991</v>
      </c>
      <c r="Q20" s="34">
        <v>19</v>
      </c>
      <c r="R20" s="34">
        <v>11</v>
      </c>
      <c r="S20" s="71">
        <v>1</v>
      </c>
    </row>
    <row r="21" spans="1:19" ht="15">
      <c r="A21" s="52">
        <v>17</v>
      </c>
      <c r="B21" s="53">
        <v>0.64250000000000007</v>
      </c>
      <c r="C21" s="53">
        <v>6.9</v>
      </c>
      <c r="D21" s="54">
        <v>2008</v>
      </c>
      <c r="E21" s="64">
        <v>22</v>
      </c>
      <c r="G21" s="123">
        <v>1992</v>
      </c>
      <c r="H21" s="131">
        <v>67.399999999999991</v>
      </c>
      <c r="I21" s="125">
        <v>17</v>
      </c>
      <c r="J21" s="101">
        <v>2000</v>
      </c>
      <c r="K21" s="107">
        <v>47.800000000000004</v>
      </c>
      <c r="M21" s="33">
        <v>1992</v>
      </c>
      <c r="N21" s="71">
        <v>30</v>
      </c>
      <c r="P21" s="33">
        <v>1992</v>
      </c>
      <c r="Q21" s="34">
        <v>12</v>
      </c>
      <c r="R21" s="34">
        <v>9</v>
      </c>
      <c r="S21" s="71">
        <v>2</v>
      </c>
    </row>
    <row r="22" spans="1:19" ht="15">
      <c r="A22" s="52">
        <v>18</v>
      </c>
      <c r="B22" s="53">
        <v>2.5225</v>
      </c>
      <c r="C22" s="53">
        <v>17.7</v>
      </c>
      <c r="D22" s="54">
        <v>1982</v>
      </c>
      <c r="E22" s="64">
        <v>26</v>
      </c>
      <c r="G22" s="123">
        <v>1993</v>
      </c>
      <c r="H22" s="131">
        <v>74.90000000000002</v>
      </c>
      <c r="I22" s="125">
        <v>18</v>
      </c>
      <c r="J22" s="101">
        <v>1997</v>
      </c>
      <c r="K22" s="107">
        <v>45.300000000000004</v>
      </c>
      <c r="M22" s="33">
        <v>1993</v>
      </c>
      <c r="N22" s="71">
        <v>18.3</v>
      </c>
      <c r="P22" s="33">
        <v>1993</v>
      </c>
      <c r="Q22" s="34">
        <v>21</v>
      </c>
      <c r="R22" s="34">
        <v>12</v>
      </c>
      <c r="S22" s="71">
        <v>1</v>
      </c>
    </row>
    <row r="23" spans="1:19" ht="15">
      <c r="A23" s="52">
        <v>19</v>
      </c>
      <c r="B23" s="53">
        <v>2.4449999999999998</v>
      </c>
      <c r="C23" s="53">
        <v>15.8</v>
      </c>
      <c r="D23" s="54">
        <v>2008</v>
      </c>
      <c r="E23" s="64">
        <v>24</v>
      </c>
      <c r="G23" s="123">
        <v>1994</v>
      </c>
      <c r="H23" s="131">
        <v>48.1</v>
      </c>
      <c r="I23" s="125">
        <v>19</v>
      </c>
      <c r="J23" s="101">
        <v>2012</v>
      </c>
      <c r="K23" s="107">
        <v>44.399999999999991</v>
      </c>
      <c r="M23" s="33">
        <v>1994</v>
      </c>
      <c r="N23" s="71">
        <v>10.3</v>
      </c>
      <c r="P23" s="33">
        <v>1994</v>
      </c>
      <c r="Q23" s="34">
        <v>16</v>
      </c>
      <c r="R23" s="34">
        <v>11</v>
      </c>
      <c r="S23" s="71">
        <v>1</v>
      </c>
    </row>
    <row r="24" spans="1:19" ht="15.75" thickBot="1">
      <c r="A24" s="52">
        <v>20</v>
      </c>
      <c r="B24" s="53">
        <v>2.6825000000000001</v>
      </c>
      <c r="C24" s="53">
        <v>15.5</v>
      </c>
      <c r="D24" s="54">
        <v>1983</v>
      </c>
      <c r="E24" s="64">
        <v>27</v>
      </c>
      <c r="G24" s="123">
        <v>1995</v>
      </c>
      <c r="H24" s="131">
        <v>35.6</v>
      </c>
      <c r="I24" s="125">
        <v>20</v>
      </c>
      <c r="J24" s="101">
        <v>1983</v>
      </c>
      <c r="K24" s="107">
        <v>43.600000000000016</v>
      </c>
      <c r="M24" s="33">
        <v>1995</v>
      </c>
      <c r="N24" s="71">
        <v>9.3000000000000007</v>
      </c>
      <c r="P24" s="33">
        <v>1995</v>
      </c>
      <c r="Q24" s="34">
        <v>14</v>
      </c>
      <c r="R24" s="34">
        <v>7</v>
      </c>
      <c r="S24" s="71">
        <v>0</v>
      </c>
    </row>
    <row r="25" spans="1:19" ht="15">
      <c r="A25" s="49">
        <v>21</v>
      </c>
      <c r="B25" s="50">
        <v>0.59249999999999992</v>
      </c>
      <c r="C25" s="50">
        <v>4.3</v>
      </c>
      <c r="D25" s="51">
        <v>2011</v>
      </c>
      <c r="E25" s="63">
        <v>19</v>
      </c>
      <c r="G25" s="123">
        <v>1996</v>
      </c>
      <c r="H25" s="131">
        <v>17.600000000000001</v>
      </c>
      <c r="I25" s="125">
        <v>21</v>
      </c>
      <c r="J25" s="101">
        <v>1990</v>
      </c>
      <c r="K25" s="107">
        <v>43.600000000000009</v>
      </c>
      <c r="M25" s="33">
        <v>1996</v>
      </c>
      <c r="N25" s="71">
        <v>6.2</v>
      </c>
      <c r="P25" s="33">
        <v>1996</v>
      </c>
      <c r="Q25" s="34">
        <v>11</v>
      </c>
      <c r="R25" s="34">
        <v>5</v>
      </c>
      <c r="S25" s="71">
        <v>0</v>
      </c>
    </row>
    <row r="26" spans="1:19" ht="15">
      <c r="A26" s="52">
        <v>22</v>
      </c>
      <c r="B26" s="53">
        <v>1.0324999999999998</v>
      </c>
      <c r="C26" s="53">
        <v>10.199999999999999</v>
      </c>
      <c r="D26" s="54">
        <v>1982</v>
      </c>
      <c r="E26" s="64">
        <v>17</v>
      </c>
      <c r="G26" s="123">
        <v>1997</v>
      </c>
      <c r="H26" s="131">
        <v>45.300000000000004</v>
      </c>
      <c r="I26" s="125">
        <v>22</v>
      </c>
      <c r="J26" s="101">
        <v>1976</v>
      </c>
      <c r="K26" s="107">
        <v>42.800000000000011</v>
      </c>
      <c r="M26" s="33">
        <v>1997</v>
      </c>
      <c r="N26" s="71">
        <v>10.4</v>
      </c>
      <c r="P26" s="33">
        <v>1997</v>
      </c>
      <c r="Q26" s="34">
        <v>16</v>
      </c>
      <c r="R26" s="34">
        <v>9</v>
      </c>
      <c r="S26" s="71">
        <v>1</v>
      </c>
    </row>
    <row r="27" spans="1:19" ht="15">
      <c r="A27" s="52">
        <v>23</v>
      </c>
      <c r="B27" s="53">
        <v>0.63749999999999996</v>
      </c>
      <c r="C27" s="53">
        <v>3.8</v>
      </c>
      <c r="D27" s="54">
        <v>1982</v>
      </c>
      <c r="E27" s="64">
        <v>21</v>
      </c>
      <c r="G27" s="123">
        <v>1998</v>
      </c>
      <c r="H27" s="131">
        <v>19.3</v>
      </c>
      <c r="I27" s="125">
        <v>23</v>
      </c>
      <c r="J27" s="101">
        <v>2007</v>
      </c>
      <c r="K27" s="107">
        <v>42.7</v>
      </c>
      <c r="M27" s="33">
        <v>1998</v>
      </c>
      <c r="N27" s="71">
        <v>5.2</v>
      </c>
      <c r="P27" s="33">
        <v>1998</v>
      </c>
      <c r="Q27" s="34">
        <v>12</v>
      </c>
      <c r="R27" s="34">
        <v>6</v>
      </c>
      <c r="S27" s="71">
        <v>0</v>
      </c>
    </row>
    <row r="28" spans="1:19" ht="15">
      <c r="A28" s="52">
        <v>24</v>
      </c>
      <c r="B28" s="53">
        <v>1.4924999999999997</v>
      </c>
      <c r="C28" s="53">
        <v>8.4</v>
      </c>
      <c r="D28" s="54">
        <v>1993</v>
      </c>
      <c r="E28" s="64">
        <v>18</v>
      </c>
      <c r="G28" s="123">
        <v>1999</v>
      </c>
      <c r="H28" s="131">
        <v>51.399999999999991</v>
      </c>
      <c r="I28" s="125">
        <v>24</v>
      </c>
      <c r="J28" s="101">
        <v>1986</v>
      </c>
      <c r="K28" s="107">
        <v>42.20000000000001</v>
      </c>
      <c r="M28" s="33">
        <v>1999</v>
      </c>
      <c r="N28" s="71">
        <v>8.6</v>
      </c>
      <c r="P28" s="33">
        <v>1999</v>
      </c>
      <c r="Q28" s="34">
        <v>21</v>
      </c>
      <c r="R28" s="34">
        <v>12</v>
      </c>
      <c r="S28" s="71">
        <v>0</v>
      </c>
    </row>
    <row r="29" spans="1:19" ht="15.75" thickBot="1">
      <c r="A29" s="55">
        <v>25</v>
      </c>
      <c r="B29" s="56">
        <v>1.5825</v>
      </c>
      <c r="C29" s="56">
        <v>19.100000000000001</v>
      </c>
      <c r="D29" s="58" t="s">
        <v>134</v>
      </c>
      <c r="E29" s="65">
        <v>21</v>
      </c>
      <c r="G29" s="123">
        <v>2000</v>
      </c>
      <c r="H29" s="131">
        <v>47.800000000000004</v>
      </c>
      <c r="I29" s="125">
        <v>25</v>
      </c>
      <c r="J29" s="101">
        <v>2002</v>
      </c>
      <c r="K29" s="107">
        <v>41.900000000000006</v>
      </c>
      <c r="M29" s="33">
        <v>2000</v>
      </c>
      <c r="N29" s="71">
        <v>12.4</v>
      </c>
      <c r="P29" s="33">
        <v>2000</v>
      </c>
      <c r="Q29" s="34">
        <v>17</v>
      </c>
      <c r="R29" s="34">
        <v>8</v>
      </c>
      <c r="S29" s="71">
        <v>1</v>
      </c>
    </row>
    <row r="30" spans="1:19" ht="15">
      <c r="A30" s="52">
        <v>26</v>
      </c>
      <c r="B30" s="53">
        <v>1.8124999999999996</v>
      </c>
      <c r="C30" s="53">
        <v>9.8000000000000007</v>
      </c>
      <c r="D30" s="54">
        <v>1984</v>
      </c>
      <c r="E30" s="64">
        <v>24</v>
      </c>
      <c r="G30" s="123">
        <v>2001</v>
      </c>
      <c r="H30" s="131">
        <v>49.2</v>
      </c>
      <c r="I30" s="125">
        <v>26</v>
      </c>
      <c r="J30" s="101">
        <v>2014</v>
      </c>
      <c r="K30" s="107">
        <v>41.5</v>
      </c>
      <c r="M30" s="33">
        <v>2001</v>
      </c>
      <c r="N30" s="71">
        <v>6.7</v>
      </c>
      <c r="P30" s="33">
        <v>2001</v>
      </c>
      <c r="Q30" s="34">
        <v>20</v>
      </c>
      <c r="R30" s="34">
        <v>17</v>
      </c>
      <c r="S30" s="71">
        <v>0</v>
      </c>
    </row>
    <row r="31" spans="1:19" ht="15">
      <c r="A31" s="52">
        <v>27</v>
      </c>
      <c r="B31" s="53">
        <v>2.2199999999999998</v>
      </c>
      <c r="C31" s="53">
        <v>19</v>
      </c>
      <c r="D31" s="54">
        <v>2012</v>
      </c>
      <c r="E31" s="64">
        <v>22</v>
      </c>
      <c r="G31" s="123">
        <v>2002</v>
      </c>
      <c r="H31" s="131">
        <v>41.900000000000006</v>
      </c>
      <c r="I31" s="125">
        <v>27</v>
      </c>
      <c r="J31" s="101">
        <v>1977</v>
      </c>
      <c r="K31" s="107">
        <v>40.700000000000003</v>
      </c>
      <c r="M31" s="33">
        <v>2002</v>
      </c>
      <c r="N31" s="71">
        <v>11</v>
      </c>
      <c r="P31" s="33">
        <v>2002</v>
      </c>
      <c r="Q31" s="34">
        <v>15</v>
      </c>
      <c r="R31" s="34">
        <v>7</v>
      </c>
      <c r="S31" s="71">
        <v>1</v>
      </c>
    </row>
    <row r="32" spans="1:19" ht="15">
      <c r="A32" s="52">
        <v>28</v>
      </c>
      <c r="B32" s="53">
        <v>1.2925</v>
      </c>
      <c r="C32" s="53">
        <v>9.8000000000000007</v>
      </c>
      <c r="D32" s="54">
        <v>2005</v>
      </c>
      <c r="E32" s="64">
        <v>23</v>
      </c>
      <c r="G32" s="123">
        <v>2003</v>
      </c>
      <c r="H32" s="131">
        <v>49.7</v>
      </c>
      <c r="I32" s="125">
        <v>28</v>
      </c>
      <c r="J32" s="101">
        <v>1980</v>
      </c>
      <c r="K32" s="107">
        <v>38.299999999999997</v>
      </c>
      <c r="M32" s="33">
        <v>2003</v>
      </c>
      <c r="N32" s="71">
        <v>19</v>
      </c>
      <c r="P32" s="33">
        <v>2003</v>
      </c>
      <c r="Q32" s="34">
        <v>13</v>
      </c>
      <c r="R32" s="34">
        <v>8</v>
      </c>
      <c r="S32" s="71">
        <v>2</v>
      </c>
    </row>
    <row r="33" spans="1:19" ht="15">
      <c r="A33" s="52">
        <v>29</v>
      </c>
      <c r="B33" s="53">
        <v>1.3974999999999997</v>
      </c>
      <c r="C33" s="53">
        <v>9.8000000000000007</v>
      </c>
      <c r="D33" s="54">
        <v>1978</v>
      </c>
      <c r="E33" s="64">
        <v>22</v>
      </c>
      <c r="G33" s="123">
        <v>2004</v>
      </c>
      <c r="H33" s="131">
        <v>10.299999999999999</v>
      </c>
      <c r="I33" s="125">
        <v>29</v>
      </c>
      <c r="J33" s="101">
        <v>1985</v>
      </c>
      <c r="K33" s="107">
        <v>38.199999999999996</v>
      </c>
      <c r="M33" s="33">
        <v>2004</v>
      </c>
      <c r="N33" s="71">
        <v>7</v>
      </c>
      <c r="P33" s="33">
        <v>2004</v>
      </c>
      <c r="Q33" s="34">
        <v>9</v>
      </c>
      <c r="R33" s="34">
        <v>1</v>
      </c>
      <c r="S33" s="71">
        <v>0</v>
      </c>
    </row>
    <row r="34" spans="1:19" ht="15">
      <c r="A34" s="52">
        <v>30</v>
      </c>
      <c r="B34" s="53">
        <v>2.2400000000000011</v>
      </c>
      <c r="C34" s="53">
        <v>24.9</v>
      </c>
      <c r="D34" s="54">
        <v>2005</v>
      </c>
      <c r="E34" s="64">
        <v>23</v>
      </c>
      <c r="G34" s="123">
        <v>2005</v>
      </c>
      <c r="H34" s="131">
        <v>113.6</v>
      </c>
      <c r="I34" s="125">
        <v>30</v>
      </c>
      <c r="J34" s="101">
        <v>2011</v>
      </c>
      <c r="K34" s="107">
        <v>37.4</v>
      </c>
      <c r="M34" s="33">
        <v>2005</v>
      </c>
      <c r="N34" s="71">
        <v>35.200000000000003</v>
      </c>
      <c r="P34" s="33">
        <v>2005</v>
      </c>
      <c r="Q34" s="34">
        <v>22</v>
      </c>
      <c r="R34" s="34">
        <v>16</v>
      </c>
      <c r="S34" s="71">
        <v>2</v>
      </c>
    </row>
    <row r="35" spans="1:19" ht="15.75" thickBot="1">
      <c r="A35" s="52">
        <v>31</v>
      </c>
      <c r="B35" s="53">
        <v>1.3074999999999999</v>
      </c>
      <c r="C35" s="53">
        <v>19</v>
      </c>
      <c r="D35" s="59">
        <v>2003</v>
      </c>
      <c r="E35" s="64">
        <v>22</v>
      </c>
      <c r="G35" s="123">
        <v>2006</v>
      </c>
      <c r="H35" s="131">
        <v>36.300000000000004</v>
      </c>
      <c r="I35" s="125">
        <v>31</v>
      </c>
      <c r="J35" s="101">
        <v>2006</v>
      </c>
      <c r="K35" s="107">
        <v>36.300000000000004</v>
      </c>
      <c r="M35" s="33">
        <v>2006</v>
      </c>
      <c r="N35" s="71">
        <v>7.9</v>
      </c>
      <c r="P35" s="33">
        <v>2006</v>
      </c>
      <c r="Q35" s="34">
        <v>17</v>
      </c>
      <c r="R35" s="34">
        <v>9</v>
      </c>
      <c r="S35" s="71">
        <v>0</v>
      </c>
    </row>
    <row r="36" spans="1:19" ht="15">
      <c r="A36" s="43" t="s">
        <v>32</v>
      </c>
      <c r="B36" s="50">
        <v>7.0924999999999994</v>
      </c>
      <c r="C36" s="50">
        <v>31.2</v>
      </c>
      <c r="D36" s="54">
        <v>1992</v>
      </c>
      <c r="E36" s="63">
        <v>35</v>
      </c>
      <c r="G36" s="123">
        <v>2007</v>
      </c>
      <c r="H36" s="131">
        <v>42.7</v>
      </c>
      <c r="I36" s="125">
        <v>32</v>
      </c>
      <c r="J36" s="101">
        <v>1995</v>
      </c>
      <c r="K36" s="107">
        <v>35.6</v>
      </c>
      <c r="M36" s="33">
        <v>2007</v>
      </c>
      <c r="N36" s="71">
        <v>8.8000000000000007</v>
      </c>
      <c r="P36" s="33">
        <v>2007</v>
      </c>
      <c r="Q36" s="34">
        <v>12</v>
      </c>
      <c r="R36" s="34">
        <v>11</v>
      </c>
      <c r="S36" s="71">
        <v>0</v>
      </c>
    </row>
    <row r="37" spans="1:19" ht="15">
      <c r="A37" s="52">
        <v>2</v>
      </c>
      <c r="B37" s="53">
        <v>7.4149999999999974</v>
      </c>
      <c r="C37" s="53">
        <v>38.1</v>
      </c>
      <c r="D37" s="54">
        <v>2005</v>
      </c>
      <c r="E37" s="64">
        <v>37</v>
      </c>
      <c r="G37" s="123">
        <v>2008</v>
      </c>
      <c r="H37" s="131">
        <v>59.199999999999996</v>
      </c>
      <c r="I37" s="125">
        <v>33</v>
      </c>
      <c r="J37" s="101">
        <v>1978</v>
      </c>
      <c r="K37" s="107">
        <v>35.099999999999994</v>
      </c>
      <c r="M37" s="33">
        <v>2008</v>
      </c>
      <c r="N37" s="71">
        <v>16.600000000000001</v>
      </c>
      <c r="P37" s="33">
        <v>2008</v>
      </c>
      <c r="Q37" s="34">
        <v>17</v>
      </c>
      <c r="R37" s="34">
        <v>7</v>
      </c>
      <c r="S37" s="70">
        <v>3</v>
      </c>
    </row>
    <row r="38" spans="1:19" ht="15">
      <c r="A38" s="52">
        <v>3</v>
      </c>
      <c r="B38" s="53">
        <v>7.6275000000000004</v>
      </c>
      <c r="C38" s="53">
        <v>25.400000000000002</v>
      </c>
      <c r="D38" s="54">
        <v>1985</v>
      </c>
      <c r="E38" s="64">
        <v>38</v>
      </c>
      <c r="G38" s="123">
        <v>2009</v>
      </c>
      <c r="H38" s="131">
        <v>51.9</v>
      </c>
      <c r="I38" s="125">
        <v>34</v>
      </c>
      <c r="J38" s="101">
        <v>1984</v>
      </c>
      <c r="K38" s="107">
        <v>35</v>
      </c>
      <c r="M38" s="33">
        <v>2009</v>
      </c>
      <c r="N38" s="71">
        <v>11.1</v>
      </c>
      <c r="P38" s="33">
        <v>2009</v>
      </c>
      <c r="Q38" s="34">
        <v>20</v>
      </c>
      <c r="R38" s="34">
        <v>13</v>
      </c>
      <c r="S38" s="71">
        <v>1</v>
      </c>
    </row>
    <row r="39" spans="1:19" ht="15">
      <c r="A39" s="52">
        <v>4</v>
      </c>
      <c r="B39" s="53">
        <v>9.3450000000000024</v>
      </c>
      <c r="C39" s="53">
        <v>36.6</v>
      </c>
      <c r="D39" s="54">
        <v>1982</v>
      </c>
      <c r="E39" s="64">
        <v>38</v>
      </c>
      <c r="G39" s="123">
        <v>2010</v>
      </c>
      <c r="H39" s="131">
        <v>57.4</v>
      </c>
      <c r="I39" s="125">
        <v>35</v>
      </c>
      <c r="J39" s="101">
        <v>1989</v>
      </c>
      <c r="K39" s="157">
        <v>25.800000000000004</v>
      </c>
      <c r="M39" s="33">
        <v>2010</v>
      </c>
      <c r="N39" s="71">
        <v>12.3</v>
      </c>
      <c r="P39" s="33">
        <v>2010</v>
      </c>
      <c r="Q39" s="34">
        <v>18</v>
      </c>
      <c r="R39" s="34">
        <v>12</v>
      </c>
      <c r="S39" s="71">
        <v>1</v>
      </c>
    </row>
    <row r="40" spans="1:19" ht="15">
      <c r="A40" s="52">
        <v>5</v>
      </c>
      <c r="B40" s="53">
        <v>5.3375000000000004</v>
      </c>
      <c r="C40" s="53">
        <v>29.900000000000002</v>
      </c>
      <c r="D40" s="54">
        <v>1993</v>
      </c>
      <c r="E40" s="64">
        <v>39</v>
      </c>
      <c r="G40" s="123">
        <v>2011</v>
      </c>
      <c r="H40" s="131">
        <v>37.4</v>
      </c>
      <c r="I40" s="125">
        <v>36</v>
      </c>
      <c r="J40" s="101">
        <v>1998</v>
      </c>
      <c r="K40" s="157">
        <v>19.3</v>
      </c>
      <c r="M40" s="33">
        <v>2011</v>
      </c>
      <c r="N40" s="71">
        <v>9.4</v>
      </c>
      <c r="P40" s="33">
        <v>2011</v>
      </c>
      <c r="Q40" s="34">
        <v>16</v>
      </c>
      <c r="R40" s="34">
        <v>9</v>
      </c>
      <c r="S40" s="71">
        <v>0</v>
      </c>
    </row>
    <row r="41" spans="1:19" ht="15.75" thickBot="1">
      <c r="A41" s="55">
        <v>6</v>
      </c>
      <c r="B41" s="53">
        <v>10.27</v>
      </c>
      <c r="C41" s="53">
        <v>38.5</v>
      </c>
      <c r="D41" s="54">
        <v>2005</v>
      </c>
      <c r="E41" s="64">
        <v>39</v>
      </c>
      <c r="G41" s="123">
        <v>2012</v>
      </c>
      <c r="H41" s="131">
        <v>44.399999999999991</v>
      </c>
      <c r="I41" s="125">
        <v>37</v>
      </c>
      <c r="J41" s="101">
        <v>1996</v>
      </c>
      <c r="K41" s="157">
        <v>17.600000000000001</v>
      </c>
      <c r="M41" s="33">
        <v>2012</v>
      </c>
      <c r="N41" s="71">
        <v>19</v>
      </c>
      <c r="P41" s="33">
        <v>2012</v>
      </c>
      <c r="Q41" s="34">
        <v>14</v>
      </c>
      <c r="R41" s="34">
        <v>11</v>
      </c>
      <c r="S41" s="71">
        <v>1</v>
      </c>
    </row>
    <row r="42" spans="1:19" ht="15">
      <c r="A42" s="60" t="s">
        <v>33</v>
      </c>
      <c r="B42" s="50">
        <v>14.507499999999999</v>
      </c>
      <c r="C42" s="50">
        <v>48.3</v>
      </c>
      <c r="D42" s="51">
        <v>1992</v>
      </c>
      <c r="E42" s="63">
        <v>39</v>
      </c>
      <c r="G42" s="123">
        <v>2013</v>
      </c>
      <c r="H42" s="131">
        <v>15</v>
      </c>
      <c r="I42" s="125">
        <v>38</v>
      </c>
      <c r="J42" s="101">
        <v>2015</v>
      </c>
      <c r="K42" s="157">
        <v>15.799999999999999</v>
      </c>
      <c r="M42" s="33">
        <v>2013</v>
      </c>
      <c r="N42" s="71">
        <v>7.5</v>
      </c>
      <c r="P42" s="33">
        <v>2013</v>
      </c>
      <c r="Q42" s="34">
        <v>8</v>
      </c>
      <c r="R42" s="34">
        <v>3</v>
      </c>
      <c r="S42" s="71">
        <v>0</v>
      </c>
    </row>
    <row r="43" spans="1:19" ht="15">
      <c r="A43" s="52">
        <v>2</v>
      </c>
      <c r="B43" s="53">
        <v>16.972500000000004</v>
      </c>
      <c r="C43" s="53">
        <v>43.5</v>
      </c>
      <c r="D43" s="54">
        <v>1982</v>
      </c>
      <c r="E43" s="66">
        <v>40</v>
      </c>
      <c r="G43" s="123">
        <v>2014</v>
      </c>
      <c r="H43" s="131">
        <v>41.5</v>
      </c>
      <c r="I43" s="125">
        <v>39</v>
      </c>
      <c r="J43" s="101">
        <v>2013</v>
      </c>
      <c r="K43" s="157">
        <v>15</v>
      </c>
      <c r="M43" s="33">
        <v>2014</v>
      </c>
      <c r="N43" s="71">
        <v>9</v>
      </c>
      <c r="P43" s="33">
        <v>2014</v>
      </c>
      <c r="Q43" s="34">
        <v>18</v>
      </c>
      <c r="R43" s="34">
        <v>11</v>
      </c>
      <c r="S43" s="71">
        <v>0</v>
      </c>
    </row>
    <row r="44" spans="1:19" ht="15.75" thickBot="1">
      <c r="A44" s="52">
        <v>3</v>
      </c>
      <c r="B44" s="56">
        <v>15.607499999999998</v>
      </c>
      <c r="C44" s="56">
        <v>52.1</v>
      </c>
      <c r="D44" s="57">
        <v>2005</v>
      </c>
      <c r="E44" s="67">
        <v>40</v>
      </c>
      <c r="G44" s="126">
        <v>2015</v>
      </c>
      <c r="H44" s="132">
        <v>15.799999999999999</v>
      </c>
      <c r="I44" s="128">
        <v>40</v>
      </c>
      <c r="J44" s="103">
        <v>2004</v>
      </c>
      <c r="K44" s="83">
        <v>10.299999999999999</v>
      </c>
      <c r="M44" s="33">
        <v>2015</v>
      </c>
      <c r="N44" s="71">
        <v>8.6999999999999993</v>
      </c>
      <c r="P44" s="36">
        <v>2015</v>
      </c>
      <c r="Q44" s="37">
        <v>9</v>
      </c>
      <c r="R44" s="37">
        <v>3</v>
      </c>
      <c r="S44" s="42">
        <v>0</v>
      </c>
    </row>
    <row r="45" spans="1:19" ht="15.75" thickBot="1">
      <c r="A45" s="68" t="s">
        <v>34</v>
      </c>
      <c r="B45" s="56">
        <v>46.795121951219492</v>
      </c>
      <c r="C45" s="56">
        <v>113.6</v>
      </c>
      <c r="D45" s="57">
        <v>2005</v>
      </c>
      <c r="E45" s="69">
        <v>10.299999999999999</v>
      </c>
      <c r="G45" s="110"/>
      <c r="H45" s="110"/>
      <c r="I45" s="110"/>
      <c r="J45" s="117" t="s">
        <v>9</v>
      </c>
      <c r="K45" s="118">
        <f>AVERAGE(K5:K44)</f>
        <v>47.087499999999991</v>
      </c>
      <c r="M45" t="s">
        <v>42</v>
      </c>
      <c r="N45">
        <f>MAX(N6:N44)</f>
        <v>35.200000000000003</v>
      </c>
      <c r="P45" s="30" t="s">
        <v>9</v>
      </c>
      <c r="Q45" s="78">
        <f>AVERAGE(Q6:Q44)</f>
        <v>16.743589743589745</v>
      </c>
      <c r="R45" s="78">
        <f>AVERAGE(R6:R44)</f>
        <v>9.8205128205128212</v>
      </c>
      <c r="S45" s="41">
        <f>AVERAGE(S6:S44)</f>
        <v>0.71794871794871795</v>
      </c>
    </row>
    <row r="46" spans="1:19">
      <c r="A46" t="s">
        <v>81</v>
      </c>
      <c r="B46" s="77"/>
      <c r="C46" s="77">
        <f>MAX(C5:C35)</f>
        <v>35.200000000000003</v>
      </c>
      <c r="D46" s="108">
        <v>38692</v>
      </c>
      <c r="J46" t="s">
        <v>20</v>
      </c>
      <c r="K46" s="1">
        <f>STDEV(K5:K44)</f>
        <v>21.194377429294438</v>
      </c>
      <c r="P46" s="79" t="s">
        <v>42</v>
      </c>
      <c r="Q46" s="80">
        <f>MAX(Q5:Q44)</f>
        <v>24</v>
      </c>
      <c r="R46" s="80">
        <f>MAX(R5:R44)</f>
        <v>17</v>
      </c>
      <c r="S46" s="70">
        <f>MAX(S5:S44)</f>
        <v>3</v>
      </c>
    </row>
    <row r="47" spans="1:19" ht="13.5" thickBot="1">
      <c r="B47" s="77"/>
      <c r="I47" t="s">
        <v>21</v>
      </c>
      <c r="K47" s="28">
        <f>K45+K46</f>
        <v>68.281877429294425</v>
      </c>
      <c r="P47" s="81" t="s">
        <v>43</v>
      </c>
      <c r="Q47" s="82">
        <f>MIN(Q5:Q44)</f>
        <v>8</v>
      </c>
      <c r="R47" s="82">
        <f>MIN(R5:R44)</f>
        <v>1</v>
      </c>
      <c r="S47" s="83">
        <f>MIN(S5:S44)</f>
        <v>0</v>
      </c>
    </row>
    <row r="48" spans="1:19">
      <c r="B48" s="77"/>
      <c r="I48" t="s">
        <v>22</v>
      </c>
      <c r="K48" s="29">
        <f>K45-K46</f>
        <v>25.893122570705554</v>
      </c>
    </row>
  </sheetData>
  <sortState ref="J5:K44">
    <sortCondition descending="1" ref="K5:K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>
      <selection activeCell="F36" sqref="F36"/>
    </sheetView>
  </sheetViews>
  <sheetFormatPr defaultRowHeight="12.75"/>
  <cols>
    <col min="4" max="4" width="10.140625" bestFit="1" customWidth="1"/>
  </cols>
  <sheetData>
    <row r="2" spans="1:6" ht="24" thickBot="1">
      <c r="A2" s="133" t="s">
        <v>96</v>
      </c>
      <c r="B2" s="134"/>
      <c r="C2" s="135"/>
      <c r="D2" s="135"/>
      <c r="E2" s="3" t="s">
        <v>104</v>
      </c>
    </row>
    <row r="3" spans="1:6" ht="15">
      <c r="A3" s="43" t="s">
        <v>7</v>
      </c>
      <c r="B3" s="136">
        <v>1976</v>
      </c>
      <c r="C3" s="136" t="s">
        <v>97</v>
      </c>
      <c r="D3" s="137" t="s">
        <v>98</v>
      </c>
      <c r="E3" s="136"/>
      <c r="F3" s="138"/>
    </row>
    <row r="4" spans="1:6" ht="15">
      <c r="A4" s="44"/>
      <c r="B4" s="45"/>
      <c r="C4" s="139" t="s">
        <v>99</v>
      </c>
      <c r="D4" s="47"/>
      <c r="E4" s="171" t="s">
        <v>100</v>
      </c>
      <c r="F4" s="172"/>
    </row>
    <row r="5" spans="1:6" ht="15.75" thickBot="1">
      <c r="A5" s="44"/>
      <c r="B5" s="48" t="s">
        <v>9</v>
      </c>
      <c r="C5" s="46" t="s">
        <v>101</v>
      </c>
      <c r="D5" s="46" t="s">
        <v>0</v>
      </c>
      <c r="E5" s="140" t="s">
        <v>102</v>
      </c>
      <c r="F5" s="140" t="s">
        <v>16</v>
      </c>
    </row>
    <row r="6" spans="1:6" ht="15">
      <c r="A6" s="49">
        <v>1</v>
      </c>
      <c r="B6" s="141">
        <v>4.3666666666666663</v>
      </c>
      <c r="C6" s="141">
        <v>37</v>
      </c>
      <c r="D6" s="51">
        <v>1978</v>
      </c>
      <c r="E6" s="63">
        <v>14</v>
      </c>
      <c r="F6" s="142">
        <f>+E6/0.4</f>
        <v>35</v>
      </c>
    </row>
    <row r="7" spans="1:6" ht="15">
      <c r="A7" s="52">
        <v>2</v>
      </c>
      <c r="B7" s="143">
        <v>4.5</v>
      </c>
      <c r="C7" s="143">
        <v>30</v>
      </c>
      <c r="D7" s="54">
        <v>1978</v>
      </c>
      <c r="E7" s="64">
        <v>15</v>
      </c>
      <c r="F7" s="144">
        <f t="shared" ref="F7:F36" si="0">+E7/0.4</f>
        <v>37.5</v>
      </c>
    </row>
    <row r="8" spans="1:6" ht="15">
      <c r="A8" s="52">
        <v>3</v>
      </c>
      <c r="B8" s="143">
        <v>4.0999999999999996</v>
      </c>
      <c r="C8" s="143">
        <v>26</v>
      </c>
      <c r="D8" s="54">
        <v>1978</v>
      </c>
      <c r="E8" s="64">
        <v>16</v>
      </c>
      <c r="F8" s="144">
        <f t="shared" si="0"/>
        <v>40</v>
      </c>
    </row>
    <row r="9" spans="1:6" ht="15">
      <c r="A9" s="52">
        <v>4</v>
      </c>
      <c r="B9" s="143">
        <v>3.3666666666666667</v>
      </c>
      <c r="C9" s="143">
        <v>29</v>
      </c>
      <c r="D9" s="54">
        <v>2010</v>
      </c>
      <c r="E9" s="64">
        <v>13</v>
      </c>
      <c r="F9" s="144">
        <f t="shared" si="0"/>
        <v>32.5</v>
      </c>
    </row>
    <row r="10" spans="1:6" ht="15.75" thickBot="1">
      <c r="A10" s="55">
        <v>5</v>
      </c>
      <c r="B10" s="145">
        <v>3.6</v>
      </c>
      <c r="C10" s="145">
        <v>27</v>
      </c>
      <c r="D10" s="57">
        <v>2010</v>
      </c>
      <c r="E10" s="65">
        <v>15</v>
      </c>
      <c r="F10" s="146">
        <f t="shared" si="0"/>
        <v>37.5</v>
      </c>
    </row>
    <row r="11" spans="1:6" ht="15">
      <c r="A11" s="52">
        <v>6</v>
      </c>
      <c r="B11" s="143">
        <v>4.6333333333333337</v>
      </c>
      <c r="C11" s="143">
        <v>27</v>
      </c>
      <c r="D11" s="54">
        <v>1978</v>
      </c>
      <c r="E11" s="64">
        <v>14</v>
      </c>
      <c r="F11" s="144">
        <f t="shared" si="0"/>
        <v>35</v>
      </c>
    </row>
    <row r="12" spans="1:6" ht="15">
      <c r="A12" s="52">
        <v>7</v>
      </c>
      <c r="B12" s="143">
        <v>5.5666666666666664</v>
      </c>
      <c r="C12" s="143">
        <v>28</v>
      </c>
      <c r="D12" s="54">
        <v>1992</v>
      </c>
      <c r="E12" s="64">
        <v>16</v>
      </c>
      <c r="F12" s="144">
        <f t="shared" si="0"/>
        <v>40</v>
      </c>
    </row>
    <row r="13" spans="1:6" ht="15">
      <c r="A13" s="52">
        <v>8</v>
      </c>
      <c r="B13" s="143">
        <v>4.8</v>
      </c>
      <c r="C13" s="143">
        <v>25</v>
      </c>
      <c r="D13" s="54">
        <v>1978</v>
      </c>
      <c r="E13" s="64">
        <v>17</v>
      </c>
      <c r="F13" s="144">
        <f t="shared" si="0"/>
        <v>42.5</v>
      </c>
    </row>
    <row r="14" spans="1:6" ht="15">
      <c r="A14" s="52">
        <v>9</v>
      </c>
      <c r="B14" s="143">
        <v>4.4666666666666668</v>
      </c>
      <c r="C14" s="143">
        <v>25</v>
      </c>
      <c r="D14" s="54">
        <v>1978</v>
      </c>
      <c r="E14" s="64">
        <v>12</v>
      </c>
      <c r="F14" s="144">
        <f t="shared" si="0"/>
        <v>30</v>
      </c>
    </row>
    <row r="15" spans="1:6" ht="15.75" thickBot="1">
      <c r="A15" s="52">
        <v>10</v>
      </c>
      <c r="B15" s="143">
        <v>4.2333333333333334</v>
      </c>
      <c r="C15" s="143">
        <v>25</v>
      </c>
      <c r="D15" s="54">
        <v>1978</v>
      </c>
      <c r="E15" s="64">
        <v>12</v>
      </c>
      <c r="F15" s="144">
        <f t="shared" si="0"/>
        <v>30</v>
      </c>
    </row>
    <row r="16" spans="1:6" ht="15">
      <c r="A16" s="49">
        <v>11</v>
      </c>
      <c r="B16" s="141">
        <v>3.2333333333333334</v>
      </c>
      <c r="C16" s="141">
        <v>20</v>
      </c>
      <c r="D16" s="51">
        <v>1978</v>
      </c>
      <c r="E16" s="63">
        <v>11</v>
      </c>
      <c r="F16" s="142">
        <f t="shared" si="0"/>
        <v>27.5</v>
      </c>
    </row>
    <row r="17" spans="1:6" ht="15">
      <c r="A17" s="52">
        <v>12</v>
      </c>
      <c r="B17" s="143">
        <v>3.1333333333333333</v>
      </c>
      <c r="C17" s="143">
        <v>14</v>
      </c>
      <c r="D17" s="54">
        <v>1992</v>
      </c>
      <c r="E17" s="64">
        <v>12</v>
      </c>
      <c r="F17" s="144">
        <f t="shared" si="0"/>
        <v>30</v>
      </c>
    </row>
    <row r="18" spans="1:6" ht="15">
      <c r="A18" s="52">
        <v>13</v>
      </c>
      <c r="B18" s="143">
        <v>2.9333333333333331</v>
      </c>
      <c r="C18" s="143">
        <v>16</v>
      </c>
      <c r="D18" s="54">
        <v>1992</v>
      </c>
      <c r="E18" s="64">
        <v>14</v>
      </c>
      <c r="F18" s="144">
        <f t="shared" si="0"/>
        <v>35</v>
      </c>
    </row>
    <row r="19" spans="1:6" ht="15">
      <c r="A19" s="52">
        <v>14</v>
      </c>
      <c r="B19" s="143">
        <v>2.3666666666666667</v>
      </c>
      <c r="C19" s="143">
        <v>17</v>
      </c>
      <c r="D19" s="54">
        <v>2010</v>
      </c>
      <c r="E19" s="64">
        <v>15</v>
      </c>
      <c r="F19" s="144">
        <f t="shared" si="0"/>
        <v>37.5</v>
      </c>
    </row>
    <row r="20" spans="1:6" ht="15.75" thickBot="1">
      <c r="A20" s="55">
        <v>15</v>
      </c>
      <c r="B20" s="145">
        <v>2.6</v>
      </c>
      <c r="C20" s="145">
        <v>20</v>
      </c>
      <c r="D20" s="57">
        <v>2010</v>
      </c>
      <c r="E20" s="65">
        <v>16</v>
      </c>
      <c r="F20" s="146">
        <f t="shared" si="0"/>
        <v>40</v>
      </c>
    </row>
    <row r="21" spans="1:6" ht="15">
      <c r="A21" s="52">
        <v>16</v>
      </c>
      <c r="B21" s="143">
        <v>3.2333333333333334</v>
      </c>
      <c r="C21" s="143">
        <v>20</v>
      </c>
      <c r="D21" s="54">
        <v>2010</v>
      </c>
      <c r="E21" s="64">
        <v>17</v>
      </c>
      <c r="F21" s="144">
        <f t="shared" si="0"/>
        <v>42.5</v>
      </c>
    </row>
    <row r="22" spans="1:6" ht="15">
      <c r="A22" s="52">
        <v>17</v>
      </c>
      <c r="B22" s="143">
        <v>2.8666666666666667</v>
      </c>
      <c r="C22" s="143">
        <v>18</v>
      </c>
      <c r="D22" s="54" t="s">
        <v>141</v>
      </c>
      <c r="E22" s="64">
        <v>18</v>
      </c>
      <c r="F22" s="144">
        <f t="shared" si="0"/>
        <v>45</v>
      </c>
    </row>
    <row r="23" spans="1:6" ht="15">
      <c r="A23" s="52">
        <v>18</v>
      </c>
      <c r="B23" s="143">
        <v>2.6333333333333333</v>
      </c>
      <c r="C23" s="143">
        <v>16</v>
      </c>
      <c r="D23" s="54">
        <v>2010</v>
      </c>
      <c r="E23" s="64">
        <v>18</v>
      </c>
      <c r="F23" s="144">
        <f t="shared" si="0"/>
        <v>45</v>
      </c>
    </row>
    <row r="24" spans="1:6" ht="15">
      <c r="A24" s="52">
        <v>19</v>
      </c>
      <c r="B24" s="143">
        <v>2.6333333333333333</v>
      </c>
      <c r="C24" s="143">
        <v>19</v>
      </c>
      <c r="D24" s="54">
        <v>2010</v>
      </c>
      <c r="E24" s="64">
        <v>16</v>
      </c>
      <c r="F24" s="144">
        <f t="shared" si="0"/>
        <v>40</v>
      </c>
    </row>
    <row r="25" spans="1:6" ht="15.75" thickBot="1">
      <c r="A25" s="52">
        <v>20</v>
      </c>
      <c r="B25" s="143">
        <v>3.4</v>
      </c>
      <c r="C25" s="143">
        <v>26</v>
      </c>
      <c r="D25" s="54">
        <v>1981</v>
      </c>
      <c r="E25" s="64">
        <v>16</v>
      </c>
      <c r="F25" s="144">
        <f t="shared" si="0"/>
        <v>40</v>
      </c>
    </row>
    <row r="26" spans="1:6" ht="15">
      <c r="A26" s="49">
        <v>21</v>
      </c>
      <c r="B26" s="141">
        <v>4.1333333333333337</v>
      </c>
      <c r="C26" s="141">
        <v>25</v>
      </c>
      <c r="D26" s="51">
        <v>1981</v>
      </c>
      <c r="E26" s="63">
        <v>16</v>
      </c>
      <c r="F26" s="142">
        <f t="shared" si="0"/>
        <v>40</v>
      </c>
    </row>
    <row r="27" spans="1:6" ht="15">
      <c r="A27" s="52">
        <v>22</v>
      </c>
      <c r="B27" s="143">
        <v>3.6666666666666665</v>
      </c>
      <c r="C27" s="143">
        <v>24</v>
      </c>
      <c r="D27" s="54">
        <v>2001</v>
      </c>
      <c r="E27" s="64">
        <v>17</v>
      </c>
      <c r="F27" s="144">
        <f t="shared" si="0"/>
        <v>42.5</v>
      </c>
    </row>
    <row r="28" spans="1:6" ht="15">
      <c r="A28" s="52">
        <v>23</v>
      </c>
      <c r="B28" s="143">
        <v>3.7333333333333334</v>
      </c>
      <c r="C28" s="143">
        <v>26</v>
      </c>
      <c r="D28" s="54">
        <v>2001</v>
      </c>
      <c r="E28" s="64">
        <v>14</v>
      </c>
      <c r="F28" s="144">
        <f t="shared" si="0"/>
        <v>35</v>
      </c>
    </row>
    <row r="29" spans="1:6" ht="15">
      <c r="A29" s="52">
        <v>24</v>
      </c>
      <c r="B29" s="143">
        <v>4.0333333333333332</v>
      </c>
      <c r="C29" s="143">
        <v>26</v>
      </c>
      <c r="D29" s="54">
        <v>2001</v>
      </c>
      <c r="E29" s="64">
        <v>14</v>
      </c>
      <c r="F29" s="144">
        <f t="shared" si="0"/>
        <v>35</v>
      </c>
    </row>
    <row r="30" spans="1:6" ht="15.75" thickBot="1">
      <c r="A30" s="55">
        <v>25</v>
      </c>
      <c r="B30" s="145">
        <v>3.7333333333333334</v>
      </c>
      <c r="C30" s="145">
        <v>28</v>
      </c>
      <c r="D30" s="57">
        <v>2001</v>
      </c>
      <c r="E30" s="65">
        <v>18</v>
      </c>
      <c r="F30" s="146">
        <f t="shared" si="0"/>
        <v>45</v>
      </c>
    </row>
    <row r="31" spans="1:6" ht="15">
      <c r="A31" s="52">
        <v>26</v>
      </c>
      <c r="B31" s="143">
        <v>5.2333333333333334</v>
      </c>
      <c r="C31" s="143">
        <v>31</v>
      </c>
      <c r="D31" s="54">
        <v>1981</v>
      </c>
      <c r="E31" s="64">
        <v>19</v>
      </c>
      <c r="F31" s="144">
        <f t="shared" si="0"/>
        <v>47.5</v>
      </c>
    </row>
    <row r="32" spans="1:6" ht="15">
      <c r="A32" s="52">
        <v>27</v>
      </c>
      <c r="B32" s="143">
        <v>5.833333333333333</v>
      </c>
      <c r="C32" s="143">
        <v>38</v>
      </c>
      <c r="D32" s="54">
        <v>1981</v>
      </c>
      <c r="E32" s="64">
        <v>20</v>
      </c>
      <c r="F32" s="144">
        <f t="shared" si="0"/>
        <v>50</v>
      </c>
    </row>
    <row r="33" spans="1:6" ht="15">
      <c r="A33" s="52">
        <v>28</v>
      </c>
      <c r="B33" s="143">
        <v>5.2666666666666666</v>
      </c>
      <c r="C33" s="143">
        <v>37</v>
      </c>
      <c r="D33" s="54">
        <v>1981</v>
      </c>
      <c r="E33" s="64">
        <v>17</v>
      </c>
      <c r="F33" s="144">
        <f t="shared" si="0"/>
        <v>42.5</v>
      </c>
    </row>
    <row r="34" spans="1:6" ht="15">
      <c r="A34" s="52">
        <v>29</v>
      </c>
      <c r="B34" s="143">
        <v>5.2</v>
      </c>
      <c r="C34" s="143">
        <v>26</v>
      </c>
      <c r="D34" s="54">
        <v>1993</v>
      </c>
      <c r="E34" s="64">
        <v>18</v>
      </c>
      <c r="F34" s="144">
        <f t="shared" si="0"/>
        <v>45</v>
      </c>
    </row>
    <row r="35" spans="1:6" ht="15">
      <c r="A35" s="52">
        <v>30</v>
      </c>
      <c r="B35" s="143">
        <v>4.8</v>
      </c>
      <c r="C35" s="143">
        <v>30</v>
      </c>
      <c r="D35" s="54">
        <v>2001</v>
      </c>
      <c r="E35" s="64">
        <v>20</v>
      </c>
      <c r="F35" s="144">
        <f t="shared" si="0"/>
        <v>50</v>
      </c>
    </row>
    <row r="36" spans="1:6" ht="15.75" thickBot="1">
      <c r="A36" s="55">
        <v>31</v>
      </c>
      <c r="B36" s="145">
        <v>6.7666666666666666</v>
      </c>
      <c r="C36" s="145">
        <v>50</v>
      </c>
      <c r="D36" s="57">
        <v>2005</v>
      </c>
      <c r="E36" s="65">
        <v>20</v>
      </c>
      <c r="F36" s="146">
        <f t="shared" si="0"/>
        <v>50</v>
      </c>
    </row>
    <row r="37" spans="1:6">
      <c r="A37" t="s">
        <v>9</v>
      </c>
      <c r="B37" s="147">
        <f>AVERAGE(B6:B36)</f>
        <v>4.0344086021505383</v>
      </c>
      <c r="C37" s="1">
        <v>4.0344086021505383</v>
      </c>
      <c r="E37" s="147">
        <f>AVERAGE(E6:E36)</f>
        <v>15.806451612903226</v>
      </c>
      <c r="F37" s="1"/>
    </row>
    <row r="38" spans="1:6">
      <c r="A38" t="s">
        <v>103</v>
      </c>
      <c r="B38" s="147">
        <f>MAX(B6:B37)</f>
        <v>6.7666666666666666</v>
      </c>
      <c r="C38" s="147">
        <f>MAX(C6:C37)</f>
        <v>50</v>
      </c>
      <c r="D38" s="108">
        <v>38717</v>
      </c>
      <c r="E38" s="147"/>
      <c r="F38" s="148"/>
    </row>
  </sheetData>
  <mergeCells count="1">
    <mergeCell ref="E4:F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7"/>
  <sheetViews>
    <sheetView topLeftCell="E1" workbookViewId="0">
      <selection activeCell="AA23" sqref="AA23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47</v>
      </c>
      <c r="N1" t="s">
        <v>48</v>
      </c>
      <c r="T1" t="s">
        <v>50</v>
      </c>
      <c r="Z1" t="s">
        <v>59</v>
      </c>
      <c r="AE1" t="s">
        <v>74</v>
      </c>
      <c r="AF1" t="s">
        <v>75</v>
      </c>
    </row>
    <row r="2" spans="1:36">
      <c r="A2" t="s">
        <v>44</v>
      </c>
      <c r="E2" t="s">
        <v>46</v>
      </c>
      <c r="H2" t="s">
        <v>45</v>
      </c>
      <c r="N2" t="s">
        <v>49</v>
      </c>
      <c r="T2" t="s">
        <v>51</v>
      </c>
      <c r="Z2" t="s">
        <v>60</v>
      </c>
    </row>
    <row r="3" spans="1:36">
      <c r="A3" s="113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83</v>
      </c>
      <c r="G3" s="113"/>
      <c r="H3" s="113" t="s">
        <v>0</v>
      </c>
      <c r="I3" s="114" t="s">
        <v>56</v>
      </c>
      <c r="J3" s="113" t="s">
        <v>2</v>
      </c>
      <c r="K3" s="113" t="s">
        <v>3</v>
      </c>
      <c r="L3" s="113" t="s">
        <v>4</v>
      </c>
      <c r="M3" s="113"/>
      <c r="N3" s="113" t="s">
        <v>0</v>
      </c>
      <c r="O3" s="114" t="s">
        <v>1</v>
      </c>
      <c r="P3" s="113" t="s">
        <v>58</v>
      </c>
      <c r="Q3" s="113" t="s">
        <v>3</v>
      </c>
      <c r="R3" s="113" t="s">
        <v>4</v>
      </c>
      <c r="S3" s="113"/>
      <c r="T3" s="113" t="s">
        <v>0</v>
      </c>
      <c r="U3" s="113" t="s">
        <v>57</v>
      </c>
      <c r="V3" s="113" t="s">
        <v>58</v>
      </c>
      <c r="W3" s="113" t="s">
        <v>4</v>
      </c>
      <c r="X3" s="113" t="s">
        <v>94</v>
      </c>
      <c r="Y3" s="113"/>
      <c r="Z3" s="113"/>
      <c r="AA3" s="113" t="s">
        <v>73</v>
      </c>
      <c r="AB3" s="113" t="s">
        <v>4</v>
      </c>
      <c r="AC3" t="s">
        <v>95</v>
      </c>
      <c r="AD3" s="113"/>
      <c r="AE3" s="113"/>
      <c r="AF3" s="113" t="s">
        <v>76</v>
      </c>
      <c r="AG3" s="113" t="s">
        <v>77</v>
      </c>
      <c r="AH3" s="113" t="s">
        <v>78</v>
      </c>
      <c r="AI3" s="113" t="s">
        <v>79</v>
      </c>
      <c r="AJ3" s="113"/>
    </row>
    <row r="4" spans="1:36">
      <c r="A4">
        <v>1976</v>
      </c>
      <c r="B4" s="1">
        <v>-0.91290322580645178</v>
      </c>
      <c r="C4" s="1">
        <v>7.1</v>
      </c>
      <c r="D4" s="1">
        <v>-8.1999999999999993</v>
      </c>
      <c r="E4" s="1">
        <v>-0.1</v>
      </c>
      <c r="F4" s="1">
        <v>-0.4</v>
      </c>
      <c r="H4">
        <v>1976</v>
      </c>
      <c r="I4" s="1">
        <v>2.0290322580645164</v>
      </c>
      <c r="J4">
        <v>11.7</v>
      </c>
      <c r="K4">
        <v>-6</v>
      </c>
      <c r="L4">
        <v>2.6</v>
      </c>
      <c r="N4">
        <v>1976</v>
      </c>
      <c r="O4" s="1">
        <v>-5.5580645161290327</v>
      </c>
      <c r="P4">
        <v>3.6</v>
      </c>
      <c r="Q4">
        <v>-18.7</v>
      </c>
      <c r="R4">
        <v>-4.0999999999999996</v>
      </c>
      <c r="T4">
        <v>1976</v>
      </c>
      <c r="U4">
        <v>42.800000000000011</v>
      </c>
      <c r="V4">
        <v>12</v>
      </c>
      <c r="W4">
        <v>47.1</v>
      </c>
      <c r="X4">
        <v>48</v>
      </c>
      <c r="Z4" t="s">
        <v>61</v>
      </c>
      <c r="AA4" s="1">
        <v>0.1</v>
      </c>
      <c r="AB4">
        <v>-0.1</v>
      </c>
      <c r="AC4">
        <v>-0.4</v>
      </c>
      <c r="AE4">
        <v>1976</v>
      </c>
      <c r="AF4">
        <v>13</v>
      </c>
      <c r="AG4">
        <v>27</v>
      </c>
      <c r="AH4" s="1">
        <v>8.4749999999999996</v>
      </c>
      <c r="AI4" s="1">
        <v>23.05</v>
      </c>
    </row>
    <row r="5" spans="1:36">
      <c r="A5">
        <v>1977</v>
      </c>
      <c r="B5" s="1">
        <v>-1.2419354838709673</v>
      </c>
      <c r="C5" s="1">
        <v>4</v>
      </c>
      <c r="D5" s="1">
        <v>-6.7</v>
      </c>
      <c r="E5">
        <v>-0.1</v>
      </c>
      <c r="F5">
        <v>-0.4</v>
      </c>
      <c r="H5">
        <v>1977</v>
      </c>
      <c r="I5" s="1">
        <v>1.0741935483870966</v>
      </c>
      <c r="J5">
        <v>7.2</v>
      </c>
      <c r="K5">
        <v>-3.4</v>
      </c>
      <c r="L5">
        <v>2.6</v>
      </c>
      <c r="N5">
        <v>1977</v>
      </c>
      <c r="O5" s="1">
        <v>-4.1419354838709683</v>
      </c>
      <c r="P5">
        <v>1.9</v>
      </c>
      <c r="Q5">
        <v>-14.3</v>
      </c>
      <c r="R5">
        <v>-4.0999999999999996</v>
      </c>
      <c r="T5">
        <v>1977</v>
      </c>
      <c r="U5">
        <v>40.700000000000003</v>
      </c>
      <c r="V5">
        <v>16.8</v>
      </c>
      <c r="W5">
        <v>47.1</v>
      </c>
      <c r="X5">
        <v>48</v>
      </c>
      <c r="Z5" t="s">
        <v>62</v>
      </c>
      <c r="AA5" s="1">
        <v>-0.4</v>
      </c>
      <c r="AB5">
        <v>-0.1</v>
      </c>
      <c r="AC5">
        <v>-0.4</v>
      </c>
      <c r="AE5">
        <v>1977</v>
      </c>
      <c r="AF5">
        <v>11</v>
      </c>
      <c r="AG5">
        <v>26</v>
      </c>
      <c r="AH5" s="1">
        <v>8.4749999999999996</v>
      </c>
      <c r="AI5" s="1">
        <v>23.05</v>
      </c>
    </row>
    <row r="6" spans="1:36">
      <c r="A6">
        <v>1978</v>
      </c>
      <c r="B6" s="1">
        <v>-0.72903225806451544</v>
      </c>
      <c r="C6" s="1">
        <v>8.4</v>
      </c>
      <c r="D6" s="1">
        <v>-14.6</v>
      </c>
      <c r="E6">
        <v>-0.1</v>
      </c>
      <c r="F6">
        <v>-0.4</v>
      </c>
      <c r="H6">
        <v>1978</v>
      </c>
      <c r="I6" s="1">
        <v>2.2000000000000002</v>
      </c>
      <c r="J6">
        <v>10.7</v>
      </c>
      <c r="K6">
        <v>-9.4</v>
      </c>
      <c r="L6">
        <v>2.6</v>
      </c>
      <c r="N6">
        <v>1978</v>
      </c>
      <c r="O6" s="1">
        <v>-4.7516129032258068</v>
      </c>
      <c r="P6">
        <v>2.6</v>
      </c>
      <c r="Q6">
        <v>-22.4</v>
      </c>
      <c r="R6">
        <v>-4.0999999999999996</v>
      </c>
      <c r="T6">
        <v>1978</v>
      </c>
      <c r="U6">
        <v>35.099999999999994</v>
      </c>
      <c r="V6">
        <v>9.8000000000000007</v>
      </c>
      <c r="W6">
        <v>47.1</v>
      </c>
      <c r="X6">
        <v>48</v>
      </c>
      <c r="Z6" t="s">
        <v>63</v>
      </c>
      <c r="AA6" s="1">
        <v>-1.2</v>
      </c>
      <c r="AB6">
        <v>-0.1</v>
      </c>
      <c r="AC6">
        <v>-0.4</v>
      </c>
      <c r="AE6">
        <v>1978</v>
      </c>
      <c r="AF6">
        <v>10</v>
      </c>
      <c r="AG6">
        <v>22</v>
      </c>
      <c r="AH6" s="1">
        <v>8.4749999999999996</v>
      </c>
      <c r="AI6" s="1">
        <v>23.05</v>
      </c>
    </row>
    <row r="7" spans="1:36">
      <c r="A7">
        <v>1979</v>
      </c>
      <c r="B7" s="1">
        <v>3.6516129032258071</v>
      </c>
      <c r="C7" s="1">
        <v>9.8000000000000007</v>
      </c>
      <c r="D7" s="1">
        <v>-4.2</v>
      </c>
      <c r="E7">
        <v>-0.1</v>
      </c>
      <c r="F7">
        <v>-0.4</v>
      </c>
      <c r="H7">
        <v>1979</v>
      </c>
      <c r="I7" s="1">
        <v>6.2645161290322564</v>
      </c>
      <c r="J7">
        <v>12.8</v>
      </c>
      <c r="K7">
        <v>-2</v>
      </c>
      <c r="L7">
        <v>2.6</v>
      </c>
      <c r="N7">
        <v>1979</v>
      </c>
      <c r="O7" s="1">
        <v>0.40645161290322579</v>
      </c>
      <c r="P7">
        <v>7.9</v>
      </c>
      <c r="Q7">
        <v>-7.6</v>
      </c>
      <c r="R7">
        <v>-4.0999999999999996</v>
      </c>
      <c r="T7">
        <v>1979</v>
      </c>
      <c r="U7">
        <v>59.599999999999994</v>
      </c>
      <c r="V7">
        <v>11.7</v>
      </c>
      <c r="W7">
        <v>47.1</v>
      </c>
      <c r="X7">
        <v>48</v>
      </c>
      <c r="Z7" t="s">
        <v>64</v>
      </c>
      <c r="AA7" s="1">
        <v>1</v>
      </c>
      <c r="AB7">
        <v>-0.1</v>
      </c>
      <c r="AC7">
        <v>-0.4</v>
      </c>
      <c r="AE7">
        <v>1979</v>
      </c>
      <c r="AF7">
        <v>3</v>
      </c>
      <c r="AG7">
        <v>15</v>
      </c>
      <c r="AH7" s="1">
        <v>8.4749999999999996</v>
      </c>
      <c r="AI7" s="1">
        <v>23.05</v>
      </c>
    </row>
    <row r="8" spans="1:36">
      <c r="A8">
        <v>1980</v>
      </c>
      <c r="B8" s="1">
        <v>-0.96451612903225925</v>
      </c>
      <c r="C8" s="1">
        <v>7.2</v>
      </c>
      <c r="D8" s="1">
        <v>-13.7</v>
      </c>
      <c r="E8">
        <v>-0.1</v>
      </c>
      <c r="F8">
        <v>-0.4</v>
      </c>
      <c r="H8">
        <v>1980</v>
      </c>
      <c r="I8" s="1">
        <v>1.6612903225806452</v>
      </c>
      <c r="J8">
        <v>9.5</v>
      </c>
      <c r="K8">
        <v>-7.2</v>
      </c>
      <c r="L8">
        <v>2.6</v>
      </c>
      <c r="N8">
        <v>1980</v>
      </c>
      <c r="O8" s="1">
        <v>-5.9580645161290331</v>
      </c>
      <c r="P8">
        <v>5.2</v>
      </c>
      <c r="Q8">
        <v>-25</v>
      </c>
      <c r="R8">
        <v>-4.0999999999999996</v>
      </c>
      <c r="T8">
        <v>1980</v>
      </c>
      <c r="U8">
        <v>38.299999999999997</v>
      </c>
      <c r="V8">
        <v>6.8</v>
      </c>
      <c r="W8">
        <v>47.1</v>
      </c>
      <c r="X8">
        <v>48</v>
      </c>
      <c r="AA8" s="1"/>
      <c r="AE8">
        <v>1980</v>
      </c>
      <c r="AF8">
        <v>10</v>
      </c>
      <c r="AG8">
        <v>22</v>
      </c>
      <c r="AH8" s="1">
        <v>8.4749999999999996</v>
      </c>
      <c r="AI8" s="1">
        <v>23.05</v>
      </c>
    </row>
    <row r="9" spans="1:36">
      <c r="A9">
        <v>1981</v>
      </c>
      <c r="B9" s="1">
        <v>-1.893548387096774</v>
      </c>
      <c r="C9" s="1">
        <v>7.4</v>
      </c>
      <c r="D9" s="1">
        <v>-13.5</v>
      </c>
      <c r="E9">
        <v>-0.1</v>
      </c>
      <c r="F9">
        <v>-0.4</v>
      </c>
      <c r="H9">
        <v>1981</v>
      </c>
      <c r="I9" s="1">
        <v>0.86774193548387113</v>
      </c>
      <c r="J9">
        <v>8.4</v>
      </c>
      <c r="K9">
        <v>-7.4</v>
      </c>
      <c r="L9">
        <v>2.6</v>
      </c>
      <c r="N9">
        <v>1981</v>
      </c>
      <c r="O9" s="1">
        <v>-5.5709677419354833</v>
      </c>
      <c r="P9">
        <v>2.8</v>
      </c>
      <c r="Q9">
        <v>-25.1</v>
      </c>
      <c r="R9">
        <v>-4.0999999999999996</v>
      </c>
      <c r="T9">
        <v>1981</v>
      </c>
      <c r="U9">
        <v>99.3</v>
      </c>
      <c r="V9">
        <v>19.100000000000001</v>
      </c>
      <c r="W9">
        <v>47.1</v>
      </c>
      <c r="X9">
        <v>48</v>
      </c>
      <c r="Z9" t="s">
        <v>65</v>
      </c>
      <c r="AA9">
        <v>0</v>
      </c>
      <c r="AB9">
        <v>-0.1</v>
      </c>
      <c r="AC9">
        <v>-0.4</v>
      </c>
      <c r="AE9">
        <v>1981</v>
      </c>
      <c r="AF9">
        <v>10</v>
      </c>
      <c r="AG9">
        <v>27</v>
      </c>
      <c r="AH9" s="1">
        <v>8.4749999999999996</v>
      </c>
      <c r="AI9" s="1">
        <v>23.05</v>
      </c>
    </row>
    <row r="10" spans="1:36">
      <c r="A10">
        <v>1982</v>
      </c>
      <c r="B10" s="1">
        <v>1.0193548387096771</v>
      </c>
      <c r="C10" s="1">
        <v>8.1</v>
      </c>
      <c r="D10" s="1">
        <v>-4</v>
      </c>
      <c r="E10">
        <v>-0.1</v>
      </c>
      <c r="F10">
        <v>-0.4</v>
      </c>
      <c r="H10">
        <v>1982</v>
      </c>
      <c r="I10" s="1">
        <v>3.4870967741935481</v>
      </c>
      <c r="J10">
        <v>11.3</v>
      </c>
      <c r="K10">
        <v>-1.6</v>
      </c>
      <c r="L10">
        <v>2.6</v>
      </c>
      <c r="N10">
        <v>1982</v>
      </c>
      <c r="O10" s="1">
        <v>-2.754838709677419</v>
      </c>
      <c r="P10">
        <v>3.5</v>
      </c>
      <c r="Q10">
        <v>-16.3</v>
      </c>
      <c r="R10">
        <v>-4.0999999999999996</v>
      </c>
      <c r="T10">
        <v>1982</v>
      </c>
      <c r="U10">
        <v>88.299999999999983</v>
      </c>
      <c r="V10">
        <v>17.7</v>
      </c>
      <c r="W10">
        <v>47.1</v>
      </c>
      <c r="X10">
        <v>48</v>
      </c>
      <c r="Z10" t="s">
        <v>66</v>
      </c>
      <c r="AA10">
        <v>0.2</v>
      </c>
      <c r="AB10">
        <v>-0.1</v>
      </c>
      <c r="AC10">
        <v>-0.4</v>
      </c>
      <c r="AE10">
        <v>1982</v>
      </c>
      <c r="AF10">
        <v>4</v>
      </c>
      <c r="AG10">
        <v>23</v>
      </c>
      <c r="AH10" s="1">
        <v>8.4749999999999996</v>
      </c>
      <c r="AI10" s="1">
        <v>23.05</v>
      </c>
    </row>
    <row r="11" spans="1:36">
      <c r="A11">
        <v>1983</v>
      </c>
      <c r="B11" s="1">
        <v>-6.4516129032257553E-3</v>
      </c>
      <c r="C11" s="1">
        <v>11.2</v>
      </c>
      <c r="D11" s="1">
        <v>-15.8</v>
      </c>
      <c r="E11">
        <v>-0.1</v>
      </c>
      <c r="F11">
        <v>-0.4</v>
      </c>
      <c r="H11">
        <v>1983</v>
      </c>
      <c r="I11" s="1">
        <v>3.7354838709677418</v>
      </c>
      <c r="J11">
        <v>13.2</v>
      </c>
      <c r="K11">
        <v>-6.3</v>
      </c>
      <c r="L11">
        <v>2.6</v>
      </c>
      <c r="N11">
        <v>1983</v>
      </c>
      <c r="O11" s="1">
        <v>-5.5096774193548388</v>
      </c>
      <c r="P11">
        <v>5.6</v>
      </c>
      <c r="Q11">
        <v>-26</v>
      </c>
      <c r="R11">
        <v>-4.0999999999999996</v>
      </c>
      <c r="T11">
        <v>1983</v>
      </c>
      <c r="U11">
        <v>43.600000000000016</v>
      </c>
      <c r="V11">
        <v>15.5</v>
      </c>
      <c r="W11">
        <v>47.1</v>
      </c>
      <c r="X11">
        <v>48</v>
      </c>
      <c r="Z11" t="s">
        <v>67</v>
      </c>
      <c r="AA11">
        <v>0</v>
      </c>
      <c r="AB11">
        <v>-0.1</v>
      </c>
      <c r="AC11">
        <v>-0.4</v>
      </c>
      <c r="AE11">
        <v>1983</v>
      </c>
      <c r="AF11">
        <v>10</v>
      </c>
      <c r="AG11">
        <v>21</v>
      </c>
      <c r="AH11" s="1">
        <v>8.4749999999999996</v>
      </c>
      <c r="AI11" s="1">
        <v>23.05</v>
      </c>
    </row>
    <row r="12" spans="1:36">
      <c r="A12">
        <v>1984</v>
      </c>
      <c r="B12" s="1">
        <v>-1.1709677419354838</v>
      </c>
      <c r="C12" s="1">
        <v>7.6</v>
      </c>
      <c r="D12" s="1">
        <v>-8.9</v>
      </c>
      <c r="E12">
        <v>-0.1</v>
      </c>
      <c r="F12">
        <v>-0.4</v>
      </c>
      <c r="H12">
        <v>1984</v>
      </c>
      <c r="I12" s="1">
        <v>1.5870967741935482</v>
      </c>
      <c r="J12">
        <v>11.3</v>
      </c>
      <c r="K12">
        <v>-5.5</v>
      </c>
      <c r="L12">
        <v>2.6</v>
      </c>
      <c r="N12">
        <v>1984</v>
      </c>
      <c r="O12" s="1">
        <v>-4.6967741935483867</v>
      </c>
      <c r="P12">
        <v>4</v>
      </c>
      <c r="Q12">
        <v>-15</v>
      </c>
      <c r="R12">
        <v>-4.0999999999999996</v>
      </c>
      <c r="T12">
        <v>1984</v>
      </c>
      <c r="U12">
        <v>35</v>
      </c>
      <c r="V12">
        <v>9.8000000000000007</v>
      </c>
      <c r="W12">
        <v>47.1</v>
      </c>
      <c r="X12">
        <v>48</v>
      </c>
      <c r="Z12" t="s">
        <v>68</v>
      </c>
      <c r="AA12">
        <v>-0.8</v>
      </c>
      <c r="AB12">
        <v>-0.1</v>
      </c>
      <c r="AC12">
        <v>-0.4</v>
      </c>
      <c r="AE12">
        <v>1984</v>
      </c>
      <c r="AF12">
        <v>12</v>
      </c>
      <c r="AG12">
        <v>27</v>
      </c>
      <c r="AH12" s="1">
        <v>8.4749999999999996</v>
      </c>
      <c r="AI12" s="1">
        <v>23.05</v>
      </c>
    </row>
    <row r="13" spans="1:36">
      <c r="A13">
        <v>1985</v>
      </c>
      <c r="B13" s="1">
        <v>2.8645161290322574</v>
      </c>
      <c r="C13" s="1">
        <v>8.1</v>
      </c>
      <c r="D13" s="1">
        <v>-6</v>
      </c>
      <c r="E13">
        <v>-0.1</v>
      </c>
      <c r="F13">
        <v>-0.4</v>
      </c>
      <c r="H13">
        <v>1985</v>
      </c>
      <c r="I13" s="1">
        <v>5.9193548387096753</v>
      </c>
      <c r="J13">
        <v>11.6</v>
      </c>
      <c r="K13">
        <v>-5</v>
      </c>
      <c r="L13">
        <v>2.6</v>
      </c>
      <c r="N13">
        <v>1985</v>
      </c>
      <c r="O13" s="1">
        <v>-0.38709677419354832</v>
      </c>
      <c r="P13">
        <v>5.4</v>
      </c>
      <c r="Q13">
        <v>-12.2</v>
      </c>
      <c r="R13">
        <v>-4.0999999999999996</v>
      </c>
      <c r="T13">
        <v>1985</v>
      </c>
      <c r="U13">
        <v>38.199999999999996</v>
      </c>
      <c r="V13">
        <v>9.8000000000000007</v>
      </c>
      <c r="W13">
        <v>47.1</v>
      </c>
      <c r="X13">
        <v>48</v>
      </c>
      <c r="Z13" t="s">
        <v>69</v>
      </c>
      <c r="AA13">
        <v>-0.8</v>
      </c>
      <c r="AB13">
        <v>-0.1</v>
      </c>
      <c r="AC13">
        <v>-0.4</v>
      </c>
      <c r="AE13">
        <v>1985</v>
      </c>
      <c r="AF13">
        <v>2</v>
      </c>
      <c r="AG13">
        <v>13</v>
      </c>
      <c r="AH13" s="1">
        <v>8.4749999999999996</v>
      </c>
      <c r="AI13" s="1">
        <v>23.05</v>
      </c>
    </row>
    <row r="14" spans="1:36">
      <c r="A14">
        <v>1986</v>
      </c>
      <c r="B14" s="1">
        <v>-1.0580645161290323</v>
      </c>
      <c r="C14" s="1">
        <v>5.2</v>
      </c>
      <c r="D14" s="1">
        <v>-13</v>
      </c>
      <c r="E14">
        <v>-0.1</v>
      </c>
      <c r="F14">
        <v>-0.4</v>
      </c>
      <c r="H14">
        <v>1986</v>
      </c>
      <c r="I14" s="1">
        <v>1.6548387096774198</v>
      </c>
      <c r="J14">
        <v>7.7</v>
      </c>
      <c r="K14">
        <v>-8</v>
      </c>
      <c r="L14">
        <v>2.6</v>
      </c>
      <c r="N14">
        <v>1986</v>
      </c>
      <c r="O14" s="1">
        <v>-5.3193548387096756</v>
      </c>
      <c r="P14">
        <v>1.1000000000000001</v>
      </c>
      <c r="Q14">
        <v>-23.9</v>
      </c>
      <c r="R14">
        <v>-4.0999999999999996</v>
      </c>
      <c r="T14">
        <v>1986</v>
      </c>
      <c r="U14">
        <v>42.20000000000001</v>
      </c>
      <c r="V14">
        <v>7.7</v>
      </c>
      <c r="W14">
        <v>47.1</v>
      </c>
      <c r="X14">
        <v>48</v>
      </c>
      <c r="Z14" t="s">
        <v>70</v>
      </c>
      <c r="AA14">
        <v>-1.5</v>
      </c>
      <c r="AB14">
        <v>-0.1</v>
      </c>
      <c r="AC14">
        <v>-0.4</v>
      </c>
      <c r="AE14">
        <v>1986</v>
      </c>
      <c r="AF14">
        <v>10</v>
      </c>
      <c r="AG14">
        <v>30</v>
      </c>
      <c r="AH14" s="1">
        <v>8.4749999999999996</v>
      </c>
      <c r="AI14" s="1">
        <v>23.05</v>
      </c>
    </row>
    <row r="15" spans="1:36">
      <c r="A15">
        <v>1987</v>
      </c>
      <c r="B15" s="1">
        <v>0.22258064516129025</v>
      </c>
      <c r="C15" s="1">
        <v>8.1999999999999993</v>
      </c>
      <c r="D15" s="1">
        <v>-9.1</v>
      </c>
      <c r="E15">
        <v>-0.1</v>
      </c>
      <c r="F15">
        <v>-0.4</v>
      </c>
      <c r="H15">
        <v>1987</v>
      </c>
      <c r="I15" s="1">
        <v>2.7516129032258068</v>
      </c>
      <c r="J15">
        <v>8.9</v>
      </c>
      <c r="K15">
        <v>-5</v>
      </c>
      <c r="L15">
        <v>2.6</v>
      </c>
      <c r="N15">
        <v>1987</v>
      </c>
      <c r="O15" s="1">
        <v>-3.987096774193549</v>
      </c>
      <c r="P15">
        <v>5.3</v>
      </c>
      <c r="Q15">
        <v>-19.399999999999999</v>
      </c>
      <c r="R15">
        <v>-4.0999999999999996</v>
      </c>
      <c r="T15">
        <v>1987</v>
      </c>
      <c r="U15">
        <v>69</v>
      </c>
      <c r="V15">
        <v>12</v>
      </c>
      <c r="W15">
        <v>47.1</v>
      </c>
      <c r="X15">
        <v>48</v>
      </c>
      <c r="Z15" t="s">
        <v>71</v>
      </c>
      <c r="AA15">
        <v>0.2</v>
      </c>
      <c r="AB15">
        <v>-0.1</v>
      </c>
      <c r="AC15">
        <v>-0.4</v>
      </c>
      <c r="AE15">
        <v>1987</v>
      </c>
      <c r="AF15">
        <v>8</v>
      </c>
      <c r="AG15">
        <v>21</v>
      </c>
      <c r="AH15" s="1">
        <v>8.4749999999999996</v>
      </c>
      <c r="AI15" s="1">
        <v>23.05</v>
      </c>
    </row>
    <row r="16" spans="1:36">
      <c r="A16">
        <v>1988</v>
      </c>
      <c r="B16" s="1">
        <v>0.19999999999999993</v>
      </c>
      <c r="C16" s="1">
        <v>5.2</v>
      </c>
      <c r="D16" s="1">
        <v>-11.6</v>
      </c>
      <c r="E16">
        <v>-0.1</v>
      </c>
      <c r="F16">
        <v>-0.4</v>
      </c>
      <c r="H16">
        <v>1988</v>
      </c>
      <c r="I16" s="1">
        <v>2.2935483870967746</v>
      </c>
      <c r="J16">
        <v>7.7</v>
      </c>
      <c r="K16">
        <v>-4.8</v>
      </c>
      <c r="L16">
        <v>2.6</v>
      </c>
      <c r="N16">
        <v>1988</v>
      </c>
      <c r="O16" s="1">
        <v>-3.9354838709677424</v>
      </c>
      <c r="P16">
        <v>3.8</v>
      </c>
      <c r="Q16">
        <v>-21.9</v>
      </c>
      <c r="R16">
        <v>-4.0999999999999996</v>
      </c>
      <c r="T16">
        <v>1988</v>
      </c>
      <c r="U16">
        <v>54</v>
      </c>
      <c r="V16">
        <v>12.7</v>
      </c>
      <c r="W16">
        <v>47.1</v>
      </c>
      <c r="X16">
        <v>48</v>
      </c>
      <c r="Z16" t="s">
        <v>72</v>
      </c>
      <c r="AA16">
        <v>1.9</v>
      </c>
      <c r="AB16">
        <v>-0.1</v>
      </c>
      <c r="AC16">
        <v>-0.4</v>
      </c>
      <c r="AE16">
        <v>1988</v>
      </c>
      <c r="AF16">
        <v>6</v>
      </c>
      <c r="AG16">
        <v>22</v>
      </c>
      <c r="AH16" s="1">
        <v>8.4749999999999996</v>
      </c>
      <c r="AI16" s="1">
        <v>23.05</v>
      </c>
    </row>
    <row r="17" spans="1:35">
      <c r="A17">
        <v>1989</v>
      </c>
      <c r="B17" s="1">
        <v>1.1064516129032256</v>
      </c>
      <c r="C17" s="1">
        <v>11.7</v>
      </c>
      <c r="D17" s="1">
        <v>-8.1</v>
      </c>
      <c r="E17">
        <v>-0.1</v>
      </c>
      <c r="F17">
        <v>-0.4</v>
      </c>
      <c r="H17">
        <v>1989</v>
      </c>
      <c r="I17" s="1">
        <v>5.0645161290322571</v>
      </c>
      <c r="J17">
        <v>15.6</v>
      </c>
      <c r="K17">
        <v>-3.5</v>
      </c>
      <c r="L17">
        <v>2.6</v>
      </c>
      <c r="N17">
        <v>1989</v>
      </c>
      <c r="O17" s="1">
        <v>-4.9838709677419377</v>
      </c>
      <c r="P17">
        <v>8.6999999999999993</v>
      </c>
      <c r="Q17">
        <v>-16.8</v>
      </c>
      <c r="R17">
        <v>-4.0999999999999996</v>
      </c>
      <c r="T17">
        <v>1989</v>
      </c>
      <c r="U17">
        <v>25.800000000000004</v>
      </c>
      <c r="V17">
        <v>16.600000000000001</v>
      </c>
      <c r="W17">
        <v>47.1</v>
      </c>
      <c r="X17">
        <v>48</v>
      </c>
      <c r="AE17">
        <v>1989</v>
      </c>
      <c r="AF17">
        <v>7</v>
      </c>
      <c r="AG17">
        <v>21</v>
      </c>
      <c r="AH17" s="1">
        <v>8.4749999999999996</v>
      </c>
      <c r="AI17" s="1">
        <v>23.05</v>
      </c>
    </row>
    <row r="18" spans="1:35">
      <c r="A18">
        <v>1990</v>
      </c>
      <c r="B18" s="1">
        <v>-0.65161290322580634</v>
      </c>
      <c r="C18" s="1">
        <v>7</v>
      </c>
      <c r="D18" s="1">
        <v>-8.5</v>
      </c>
      <c r="E18">
        <v>-0.1</v>
      </c>
      <c r="F18">
        <v>-0.4</v>
      </c>
      <c r="H18">
        <v>1990</v>
      </c>
      <c r="I18" s="1">
        <v>1.6580645161290324</v>
      </c>
      <c r="J18">
        <v>8.5</v>
      </c>
      <c r="K18">
        <v>-1.7</v>
      </c>
      <c r="L18">
        <v>2.6</v>
      </c>
      <c r="N18">
        <v>1990</v>
      </c>
      <c r="O18" s="1">
        <v>-4.5741935483870968</v>
      </c>
      <c r="P18">
        <v>2.7</v>
      </c>
      <c r="Q18">
        <v>-16.3</v>
      </c>
      <c r="R18">
        <v>-4.0999999999999996</v>
      </c>
      <c r="T18">
        <v>1990</v>
      </c>
      <c r="U18">
        <v>43.600000000000009</v>
      </c>
      <c r="V18">
        <v>5.2</v>
      </c>
      <c r="W18">
        <v>47.1</v>
      </c>
      <c r="X18">
        <v>48</v>
      </c>
      <c r="AE18">
        <v>1990</v>
      </c>
      <c r="AF18">
        <v>9</v>
      </c>
      <c r="AG18">
        <v>27</v>
      </c>
      <c r="AH18" s="1">
        <v>8.4749999999999996</v>
      </c>
      <c r="AI18" s="1">
        <v>23.05</v>
      </c>
    </row>
    <row r="19" spans="1:35">
      <c r="A19">
        <v>1991</v>
      </c>
      <c r="B19" s="1">
        <v>-3.1032258064516123</v>
      </c>
      <c r="C19" s="1">
        <v>3.9</v>
      </c>
      <c r="D19" s="1">
        <v>-17.8</v>
      </c>
      <c r="E19">
        <v>-0.1</v>
      </c>
      <c r="F19">
        <v>-0.4</v>
      </c>
      <c r="H19">
        <v>1991</v>
      </c>
      <c r="I19" s="1">
        <v>-6.4516129032258271E-2</v>
      </c>
      <c r="J19">
        <v>5.8</v>
      </c>
      <c r="K19">
        <v>-11.6</v>
      </c>
      <c r="L19">
        <v>2.6</v>
      </c>
      <c r="N19">
        <v>1991</v>
      </c>
      <c r="O19" s="1">
        <v>-8.1999999999999993</v>
      </c>
      <c r="P19">
        <v>0.3</v>
      </c>
      <c r="Q19">
        <v>-26.2</v>
      </c>
      <c r="R19">
        <v>-4.0999999999999996</v>
      </c>
      <c r="T19">
        <v>1991</v>
      </c>
      <c r="U19">
        <v>54.3</v>
      </c>
      <c r="V19">
        <v>11.2</v>
      </c>
      <c r="W19">
        <v>47.1</v>
      </c>
      <c r="X19">
        <v>48</v>
      </c>
      <c r="Z19" s="1"/>
      <c r="AA19" s="1"/>
      <c r="AB19" s="1"/>
      <c r="AE19">
        <v>1991</v>
      </c>
      <c r="AF19">
        <v>13</v>
      </c>
      <c r="AG19">
        <v>30</v>
      </c>
      <c r="AH19" s="1">
        <v>8.4749999999999996</v>
      </c>
      <c r="AI19" s="1">
        <v>23.05</v>
      </c>
    </row>
    <row r="20" spans="1:35">
      <c r="A20">
        <v>1992</v>
      </c>
      <c r="B20" s="1">
        <v>-1.6838709677419357</v>
      </c>
      <c r="C20" s="1">
        <v>8.3000000000000007</v>
      </c>
      <c r="D20" s="1">
        <v>-12.4</v>
      </c>
      <c r="E20">
        <v>-0.1</v>
      </c>
      <c r="F20">
        <v>-0.4</v>
      </c>
      <c r="H20">
        <v>1992</v>
      </c>
      <c r="I20" s="1">
        <v>1.1290322580645165</v>
      </c>
      <c r="J20">
        <v>11.2</v>
      </c>
      <c r="K20">
        <v>-7</v>
      </c>
      <c r="L20">
        <v>2.6</v>
      </c>
      <c r="N20">
        <v>1992</v>
      </c>
      <c r="O20" s="1">
        <v>-5.6838709677419352</v>
      </c>
      <c r="P20">
        <v>3.8</v>
      </c>
      <c r="Q20">
        <v>-18.3</v>
      </c>
      <c r="R20">
        <v>-4.0999999999999996</v>
      </c>
      <c r="T20">
        <v>1992</v>
      </c>
      <c r="U20">
        <v>67.399999999999991</v>
      </c>
      <c r="V20">
        <v>30</v>
      </c>
      <c r="W20">
        <v>47.1</v>
      </c>
      <c r="X20">
        <v>48</v>
      </c>
      <c r="Z20" s="1"/>
      <c r="AA20" s="1"/>
      <c r="AB20" s="1"/>
      <c r="AE20">
        <v>1992</v>
      </c>
      <c r="AF20">
        <v>11</v>
      </c>
      <c r="AG20">
        <v>28</v>
      </c>
      <c r="AH20" s="1">
        <v>8.4749999999999996</v>
      </c>
      <c r="AI20" s="1">
        <v>23.05</v>
      </c>
    </row>
    <row r="21" spans="1:35">
      <c r="A21">
        <v>1993</v>
      </c>
      <c r="B21" s="1">
        <v>2.2741935483870965</v>
      </c>
      <c r="C21" s="1">
        <v>6.5</v>
      </c>
      <c r="D21" s="1">
        <v>-2.6</v>
      </c>
      <c r="E21">
        <v>-0.1</v>
      </c>
      <c r="F21">
        <v>-0.4</v>
      </c>
      <c r="H21">
        <v>1993</v>
      </c>
      <c r="I21" s="1">
        <v>4.5903225806451617</v>
      </c>
      <c r="J21">
        <v>10.4</v>
      </c>
      <c r="K21">
        <v>-0.6</v>
      </c>
      <c r="L21">
        <v>2.6</v>
      </c>
      <c r="N21">
        <v>1993</v>
      </c>
      <c r="O21" s="1">
        <v>-2.3645161290322583</v>
      </c>
      <c r="P21">
        <v>2.2000000000000002</v>
      </c>
      <c r="Q21">
        <v>-9.6999999999999993</v>
      </c>
      <c r="R21">
        <v>-4.0999999999999996</v>
      </c>
      <c r="T21">
        <v>1993</v>
      </c>
      <c r="U21">
        <v>74.90000000000002</v>
      </c>
      <c r="V21">
        <v>18.3</v>
      </c>
      <c r="W21">
        <v>47.1</v>
      </c>
      <c r="X21">
        <v>48</v>
      </c>
      <c r="Z21" s="1"/>
      <c r="AA21" s="1"/>
      <c r="AB21" s="1"/>
      <c r="AE21">
        <v>1993</v>
      </c>
      <c r="AF21">
        <v>2</v>
      </c>
      <c r="AG21">
        <v>25</v>
      </c>
      <c r="AH21" s="1">
        <v>8.4749999999999996</v>
      </c>
      <c r="AI21" s="1">
        <v>23.05</v>
      </c>
    </row>
    <row r="22" spans="1:35">
      <c r="A22">
        <v>1994</v>
      </c>
      <c r="B22" s="1">
        <v>1.3258064516129033</v>
      </c>
      <c r="C22" s="1">
        <v>9.8000000000000007</v>
      </c>
      <c r="D22" s="1">
        <v>-4.2</v>
      </c>
      <c r="E22">
        <v>-0.1</v>
      </c>
      <c r="F22">
        <v>-0.4</v>
      </c>
      <c r="H22">
        <v>1994</v>
      </c>
      <c r="I22" s="1">
        <v>4.096774193548387</v>
      </c>
      <c r="J22">
        <v>11.7</v>
      </c>
      <c r="K22">
        <v>-3.4</v>
      </c>
      <c r="L22">
        <v>2.6</v>
      </c>
      <c r="N22">
        <v>1994</v>
      </c>
      <c r="O22" s="1">
        <v>-2.4870967741935481</v>
      </c>
      <c r="P22">
        <v>6.2</v>
      </c>
      <c r="Q22">
        <v>-10.6</v>
      </c>
      <c r="R22">
        <v>-4.0999999999999996</v>
      </c>
      <c r="T22">
        <v>1994</v>
      </c>
      <c r="U22">
        <v>48.1</v>
      </c>
      <c r="V22">
        <v>10.3</v>
      </c>
      <c r="W22">
        <v>47.1</v>
      </c>
      <c r="X22">
        <v>48</v>
      </c>
      <c r="Z22" s="1"/>
      <c r="AA22" s="1"/>
      <c r="AB22" s="1"/>
      <c r="AE22">
        <v>1994</v>
      </c>
      <c r="AF22">
        <v>5</v>
      </c>
      <c r="AG22">
        <v>23</v>
      </c>
      <c r="AH22" s="1">
        <v>8.4749999999999996</v>
      </c>
      <c r="AI22" s="1">
        <v>23.05</v>
      </c>
    </row>
    <row r="23" spans="1:35">
      <c r="A23">
        <v>1995</v>
      </c>
      <c r="B23" s="1">
        <v>-2.9322580645161294</v>
      </c>
      <c r="C23" s="1">
        <v>7.5750000000000002</v>
      </c>
      <c r="D23" s="1">
        <v>-13.1</v>
      </c>
      <c r="E23">
        <v>-0.1</v>
      </c>
      <c r="F23">
        <v>-0.4</v>
      </c>
      <c r="H23">
        <v>1995</v>
      </c>
      <c r="I23" s="1">
        <v>-0.1032258064516129</v>
      </c>
      <c r="J23">
        <v>9.1</v>
      </c>
      <c r="K23">
        <v>-8.8000000000000007</v>
      </c>
      <c r="L23">
        <v>2.6</v>
      </c>
      <c r="N23">
        <v>1995</v>
      </c>
      <c r="O23" s="1">
        <v>-6.3548387096774199</v>
      </c>
      <c r="P23">
        <v>0</v>
      </c>
      <c r="Q23">
        <v>-18.399999999999999</v>
      </c>
      <c r="R23">
        <v>-4.0999999999999996</v>
      </c>
      <c r="T23">
        <v>1995</v>
      </c>
      <c r="U23">
        <v>35.6</v>
      </c>
      <c r="V23">
        <v>9.3000000000000007</v>
      </c>
      <c r="W23">
        <v>47.1</v>
      </c>
      <c r="X23">
        <v>48</v>
      </c>
      <c r="Z23" s="1"/>
      <c r="AA23" s="1"/>
      <c r="AB23" s="1"/>
      <c r="AE23">
        <v>1995</v>
      </c>
      <c r="AF23">
        <v>16</v>
      </c>
      <c r="AG23">
        <v>30</v>
      </c>
      <c r="AH23" s="1">
        <v>8.4749999999999996</v>
      </c>
      <c r="AI23" s="1">
        <v>23.05</v>
      </c>
    </row>
    <row r="24" spans="1:35">
      <c r="A24">
        <v>1996</v>
      </c>
      <c r="B24" s="1">
        <v>-5.290322580645161</v>
      </c>
      <c r="C24" s="1">
        <v>3.8</v>
      </c>
      <c r="D24" s="1">
        <v>-23.4</v>
      </c>
      <c r="E24">
        <v>-0.1</v>
      </c>
      <c r="F24">
        <v>-0.4</v>
      </c>
      <c r="H24">
        <v>1996</v>
      </c>
      <c r="I24" s="1">
        <v>-1.7935483870967743</v>
      </c>
      <c r="J24">
        <v>8.6999999999999993</v>
      </c>
      <c r="K24">
        <v>-13.8</v>
      </c>
      <c r="L24">
        <v>2.6</v>
      </c>
      <c r="N24">
        <v>1996</v>
      </c>
      <c r="O24" s="1">
        <v>-9.9806451612903242</v>
      </c>
      <c r="P24">
        <v>1.3</v>
      </c>
      <c r="Q24">
        <v>-33</v>
      </c>
      <c r="R24">
        <v>-4.0999999999999996</v>
      </c>
      <c r="T24">
        <v>1996</v>
      </c>
      <c r="U24">
        <v>17.600000000000001</v>
      </c>
      <c r="V24">
        <v>6.2</v>
      </c>
      <c r="W24">
        <v>47.1</v>
      </c>
      <c r="X24">
        <v>48</v>
      </c>
      <c r="Z24" s="1"/>
      <c r="AA24" s="1"/>
      <c r="AB24" s="1"/>
      <c r="AE24">
        <v>1996</v>
      </c>
      <c r="AF24">
        <v>13</v>
      </c>
      <c r="AG24">
        <v>29</v>
      </c>
      <c r="AH24" s="1">
        <v>8.4749999999999996</v>
      </c>
      <c r="AI24" s="1">
        <v>23.05</v>
      </c>
    </row>
    <row r="25" spans="1:35">
      <c r="A25">
        <v>1997</v>
      </c>
      <c r="B25" s="1">
        <v>1.3629032258064515</v>
      </c>
      <c r="C25" s="1">
        <v>7.3250000000000002</v>
      </c>
      <c r="D25" s="1">
        <v>-13.75</v>
      </c>
      <c r="E25">
        <v>-0.1</v>
      </c>
      <c r="F25">
        <v>-0.4</v>
      </c>
      <c r="H25">
        <v>1997</v>
      </c>
      <c r="I25" s="1">
        <v>3.7870967741935484</v>
      </c>
      <c r="J25">
        <v>11</v>
      </c>
      <c r="K25">
        <v>-8.5</v>
      </c>
      <c r="L25">
        <v>2.6</v>
      </c>
      <c r="N25">
        <v>1997</v>
      </c>
      <c r="O25" s="1">
        <v>-1.5870967741935482</v>
      </c>
      <c r="P25">
        <v>5.7</v>
      </c>
      <c r="Q25">
        <v>-16.8</v>
      </c>
      <c r="R25">
        <v>-4.0999999999999996</v>
      </c>
      <c r="T25">
        <v>1997</v>
      </c>
      <c r="U25">
        <v>45.300000000000004</v>
      </c>
      <c r="V25">
        <v>10.4</v>
      </c>
      <c r="W25">
        <v>47.1</v>
      </c>
      <c r="X25">
        <v>48</v>
      </c>
      <c r="Z25" s="1"/>
      <c r="AA25" s="1"/>
      <c r="AB25" s="1"/>
      <c r="AE25">
        <v>1997</v>
      </c>
      <c r="AF25">
        <v>2</v>
      </c>
      <c r="AG25">
        <v>16</v>
      </c>
      <c r="AH25" s="1">
        <v>8.4749999999999996</v>
      </c>
      <c r="AI25" s="1">
        <v>23.05</v>
      </c>
    </row>
    <row r="26" spans="1:35">
      <c r="A26">
        <v>1998</v>
      </c>
      <c r="B26" s="1">
        <v>-1.8677419354838711</v>
      </c>
      <c r="C26" s="1">
        <v>4.625</v>
      </c>
      <c r="D26" s="1">
        <v>-13.1</v>
      </c>
      <c r="E26">
        <v>-0.1</v>
      </c>
      <c r="F26">
        <v>-0.4</v>
      </c>
      <c r="H26">
        <v>1998</v>
      </c>
      <c r="I26" s="1">
        <v>1.1064516129032256</v>
      </c>
      <c r="J26">
        <v>8.6999999999999993</v>
      </c>
      <c r="K26">
        <v>-7.3</v>
      </c>
      <c r="L26">
        <v>2.6</v>
      </c>
      <c r="N26">
        <v>1998</v>
      </c>
      <c r="O26" s="1">
        <v>-5.6935483870967758</v>
      </c>
      <c r="P26">
        <v>1.1000000000000001</v>
      </c>
      <c r="Q26">
        <v>-21</v>
      </c>
      <c r="R26">
        <v>-4.0999999999999996</v>
      </c>
      <c r="T26">
        <v>1998</v>
      </c>
      <c r="U26">
        <v>19.3</v>
      </c>
      <c r="V26">
        <v>5.2</v>
      </c>
      <c r="W26">
        <v>47.1</v>
      </c>
      <c r="X26">
        <v>48</v>
      </c>
      <c r="Z26" s="1"/>
      <c r="AA26" s="1"/>
      <c r="AB26" s="1"/>
      <c r="AE26">
        <v>1998</v>
      </c>
      <c r="AF26">
        <v>14</v>
      </c>
      <c r="AG26">
        <v>28</v>
      </c>
      <c r="AH26" s="1">
        <v>8.4749999999999996</v>
      </c>
      <c r="AI26" s="1">
        <v>23.05</v>
      </c>
    </row>
    <row r="27" spans="1:35">
      <c r="A27">
        <v>1999</v>
      </c>
      <c r="B27" s="1">
        <v>0.18790322580645191</v>
      </c>
      <c r="C27" s="1">
        <v>6.625</v>
      </c>
      <c r="D27" s="1">
        <v>-11.225</v>
      </c>
      <c r="E27">
        <v>-0.1</v>
      </c>
      <c r="F27">
        <v>-0.4</v>
      </c>
      <c r="H27">
        <v>1999</v>
      </c>
      <c r="I27" s="1">
        <v>2.9387096774193551</v>
      </c>
      <c r="J27">
        <v>9</v>
      </c>
      <c r="K27">
        <v>-4</v>
      </c>
      <c r="L27">
        <v>2.6</v>
      </c>
      <c r="N27">
        <v>1999</v>
      </c>
      <c r="O27" s="1">
        <v>-4.2677419354838717</v>
      </c>
      <c r="P27">
        <v>3.4</v>
      </c>
      <c r="Q27">
        <v>-20.6</v>
      </c>
      <c r="R27">
        <v>-4.0999999999999996</v>
      </c>
      <c r="T27">
        <v>1999</v>
      </c>
      <c r="U27">
        <v>51.399999999999991</v>
      </c>
      <c r="V27">
        <v>8.6</v>
      </c>
      <c r="W27">
        <v>47.1</v>
      </c>
      <c r="X27">
        <v>48</v>
      </c>
      <c r="AE27">
        <v>1999</v>
      </c>
      <c r="AF27">
        <v>7</v>
      </c>
      <c r="AG27">
        <v>23</v>
      </c>
      <c r="AH27" s="1">
        <v>8.4749999999999996</v>
      </c>
      <c r="AI27" s="1">
        <v>23.05</v>
      </c>
    </row>
    <row r="28" spans="1:35">
      <c r="A28">
        <v>2000</v>
      </c>
      <c r="B28" s="1">
        <v>1.6499999999999995</v>
      </c>
      <c r="C28" s="1">
        <v>8.7750000000000004</v>
      </c>
      <c r="D28" s="1">
        <v>-6.4749999999999996</v>
      </c>
      <c r="E28">
        <v>-0.1</v>
      </c>
      <c r="F28">
        <v>-0.4</v>
      </c>
      <c r="H28">
        <v>2000</v>
      </c>
      <c r="I28" s="1">
        <v>4.2064516129032263</v>
      </c>
      <c r="J28">
        <v>13</v>
      </c>
      <c r="K28">
        <v>-4.4000000000000004</v>
      </c>
      <c r="L28">
        <v>2.6</v>
      </c>
      <c r="N28">
        <v>2000</v>
      </c>
      <c r="O28" s="1">
        <v>-1.6838709677419355</v>
      </c>
      <c r="P28">
        <v>5.4</v>
      </c>
      <c r="Q28">
        <v>-14.6</v>
      </c>
      <c r="R28">
        <v>-4.0999999999999996</v>
      </c>
      <c r="T28">
        <v>2000</v>
      </c>
      <c r="U28">
        <v>47.800000000000004</v>
      </c>
      <c r="V28">
        <v>12.4</v>
      </c>
      <c r="W28">
        <v>47.1</v>
      </c>
      <c r="X28">
        <v>48</v>
      </c>
      <c r="AE28">
        <v>2000</v>
      </c>
      <c r="AF28">
        <v>5</v>
      </c>
      <c r="AG28">
        <v>20</v>
      </c>
      <c r="AH28" s="1">
        <v>8.4749999999999996</v>
      </c>
      <c r="AI28" s="1">
        <v>23.05</v>
      </c>
    </row>
    <row r="29" spans="1:35">
      <c r="A29">
        <v>2001</v>
      </c>
      <c r="B29" s="1">
        <v>-4.5516129032258075</v>
      </c>
      <c r="C29" s="1">
        <v>1.05</v>
      </c>
      <c r="D29" s="1">
        <v>-15.8</v>
      </c>
      <c r="E29">
        <v>-0.1</v>
      </c>
      <c r="F29">
        <v>-0.4</v>
      </c>
      <c r="H29">
        <v>2001</v>
      </c>
      <c r="I29" s="1">
        <v>-1.6161290322580644</v>
      </c>
      <c r="J29">
        <v>4.3</v>
      </c>
      <c r="K29">
        <v>-11</v>
      </c>
      <c r="L29">
        <v>2.6</v>
      </c>
      <c r="N29">
        <v>2001</v>
      </c>
      <c r="O29" s="1">
        <v>-8.7290322580645157</v>
      </c>
      <c r="P29">
        <v>0</v>
      </c>
      <c r="Q29">
        <v>-24.4</v>
      </c>
      <c r="R29">
        <v>-4.0999999999999996</v>
      </c>
      <c r="T29">
        <v>2001</v>
      </c>
      <c r="U29">
        <v>49.2</v>
      </c>
      <c r="V29">
        <v>6.7</v>
      </c>
      <c r="W29">
        <v>47.1</v>
      </c>
      <c r="X29">
        <v>48</v>
      </c>
      <c r="AA29" s="1"/>
      <c r="AE29">
        <v>2001</v>
      </c>
      <c r="AF29">
        <v>18</v>
      </c>
      <c r="AG29">
        <v>30</v>
      </c>
      <c r="AH29" s="1">
        <v>8.4749999999999996</v>
      </c>
      <c r="AI29" s="1">
        <v>23.05</v>
      </c>
    </row>
    <row r="30" spans="1:35">
      <c r="A30">
        <v>2002</v>
      </c>
      <c r="B30" s="1">
        <v>-3.5887096774193554</v>
      </c>
      <c r="C30" s="1">
        <v>5</v>
      </c>
      <c r="D30" s="1">
        <v>-13.275</v>
      </c>
      <c r="E30">
        <v>-0.1</v>
      </c>
      <c r="F30">
        <v>-0.4</v>
      </c>
      <c r="H30">
        <v>2002</v>
      </c>
      <c r="I30" s="1">
        <v>-0.70322580645161337</v>
      </c>
      <c r="J30">
        <v>8.6999999999999993</v>
      </c>
      <c r="K30">
        <v>-8.1999999999999993</v>
      </c>
      <c r="L30">
        <v>2.6</v>
      </c>
      <c r="N30">
        <v>2002</v>
      </c>
      <c r="O30" s="1">
        <v>-7.0064516129032262</v>
      </c>
      <c r="P30">
        <v>3.4</v>
      </c>
      <c r="Q30">
        <v>-23.7</v>
      </c>
      <c r="R30">
        <v>-4.0999999999999996</v>
      </c>
      <c r="T30">
        <v>2002</v>
      </c>
      <c r="U30">
        <v>41.900000000000006</v>
      </c>
      <c r="V30">
        <v>11</v>
      </c>
      <c r="W30">
        <v>47.1</v>
      </c>
      <c r="X30">
        <v>48</v>
      </c>
      <c r="AA30" s="1"/>
      <c r="AE30">
        <v>2002</v>
      </c>
      <c r="AF30">
        <v>18</v>
      </c>
      <c r="AG30">
        <v>26</v>
      </c>
      <c r="AH30" s="1">
        <v>8.4749999999999996</v>
      </c>
      <c r="AI30" s="1">
        <v>23.05</v>
      </c>
    </row>
    <row r="31" spans="1:35">
      <c r="A31">
        <v>2003</v>
      </c>
      <c r="B31" s="1">
        <v>1.0290322580645164</v>
      </c>
      <c r="C31" s="1">
        <v>9.625</v>
      </c>
      <c r="D31" s="1">
        <v>-10.3</v>
      </c>
      <c r="E31">
        <v>-0.1</v>
      </c>
      <c r="F31">
        <v>-0.4</v>
      </c>
      <c r="H31">
        <v>2003</v>
      </c>
      <c r="I31" s="1">
        <v>4.1387096774193548</v>
      </c>
      <c r="J31">
        <v>13.2</v>
      </c>
      <c r="K31">
        <v>-4.8</v>
      </c>
      <c r="L31">
        <v>2.6</v>
      </c>
      <c r="N31">
        <v>2003</v>
      </c>
      <c r="O31" s="1">
        <v>-2.7677419354838708</v>
      </c>
      <c r="P31">
        <v>6.8</v>
      </c>
      <c r="Q31">
        <v>-16.399999999999999</v>
      </c>
      <c r="R31">
        <v>-4.0999999999999996</v>
      </c>
      <c r="T31">
        <v>2003</v>
      </c>
      <c r="U31">
        <v>49.7</v>
      </c>
      <c r="V31">
        <v>19</v>
      </c>
      <c r="W31">
        <v>47.1</v>
      </c>
      <c r="X31">
        <v>48</v>
      </c>
      <c r="AA31" s="1"/>
      <c r="AE31">
        <v>2003</v>
      </c>
      <c r="AF31">
        <v>5</v>
      </c>
      <c r="AG31">
        <v>23</v>
      </c>
      <c r="AH31" s="1">
        <v>8.4749999999999996</v>
      </c>
      <c r="AI31" s="1">
        <v>23.05</v>
      </c>
    </row>
    <row r="32" spans="1:35">
      <c r="A32">
        <v>2004</v>
      </c>
      <c r="B32" s="1">
        <v>0.58548387096774179</v>
      </c>
      <c r="C32" s="1">
        <v>8.7249999999999996</v>
      </c>
      <c r="D32" s="1">
        <v>-6.0250000000000004</v>
      </c>
      <c r="E32">
        <v>-0.1</v>
      </c>
      <c r="F32">
        <v>-0.4</v>
      </c>
      <c r="H32">
        <v>2004</v>
      </c>
      <c r="I32" s="1">
        <v>2.9096774193548396</v>
      </c>
      <c r="J32">
        <v>10.199999999999999</v>
      </c>
      <c r="K32">
        <v>-3</v>
      </c>
      <c r="L32">
        <v>2.6</v>
      </c>
      <c r="N32">
        <v>2004</v>
      </c>
      <c r="O32" s="1">
        <v>-2.8258064516129027</v>
      </c>
      <c r="P32">
        <v>5.4</v>
      </c>
      <c r="Q32">
        <v>-12.4</v>
      </c>
      <c r="R32">
        <v>-4.0999999999999996</v>
      </c>
      <c r="T32">
        <v>2004</v>
      </c>
      <c r="U32">
        <v>10.299999999999999</v>
      </c>
      <c r="V32">
        <v>7</v>
      </c>
      <c r="W32">
        <v>47.1</v>
      </c>
      <c r="X32">
        <v>48</v>
      </c>
      <c r="AA32" s="1"/>
      <c r="AE32">
        <v>2004</v>
      </c>
      <c r="AF32">
        <v>6</v>
      </c>
      <c r="AG32">
        <v>25</v>
      </c>
      <c r="AH32" s="1">
        <v>8.4749999999999996</v>
      </c>
      <c r="AI32" s="1">
        <v>23.05</v>
      </c>
    </row>
    <row r="33" spans="1:35">
      <c r="A33">
        <v>2005</v>
      </c>
      <c r="B33" s="1">
        <v>-1.1233870967741937</v>
      </c>
      <c r="C33" s="1">
        <v>4.8</v>
      </c>
      <c r="D33" s="1">
        <v>-6.25</v>
      </c>
      <c r="E33">
        <v>-0.1</v>
      </c>
      <c r="F33">
        <v>-0.4</v>
      </c>
      <c r="H33">
        <v>2005</v>
      </c>
      <c r="I33" s="1">
        <v>1.1354838709677419</v>
      </c>
      <c r="J33">
        <v>7.7</v>
      </c>
      <c r="K33">
        <v>-4.4000000000000004</v>
      </c>
      <c r="L33">
        <v>2.6</v>
      </c>
      <c r="N33">
        <v>2005</v>
      </c>
      <c r="O33" s="1">
        <v>-5.2903225806451619</v>
      </c>
      <c r="P33">
        <v>3.4</v>
      </c>
      <c r="Q33">
        <v>-19.399999999999999</v>
      </c>
      <c r="R33">
        <v>-4.0999999999999996</v>
      </c>
      <c r="T33">
        <v>2005</v>
      </c>
      <c r="U33">
        <v>113.6</v>
      </c>
      <c r="V33">
        <v>35.200000000000003</v>
      </c>
      <c r="W33">
        <v>47.1</v>
      </c>
      <c r="X33">
        <v>48</v>
      </c>
      <c r="AE33">
        <v>2005</v>
      </c>
      <c r="AF33">
        <v>10</v>
      </c>
      <c r="AG33">
        <v>29</v>
      </c>
      <c r="AH33" s="1">
        <v>8.4749999999999996</v>
      </c>
      <c r="AI33" s="1">
        <v>23.05</v>
      </c>
    </row>
    <row r="34" spans="1:35">
      <c r="A34">
        <v>2006</v>
      </c>
      <c r="B34" s="1">
        <v>3.2927419354838712</v>
      </c>
      <c r="C34" s="1">
        <v>12.625</v>
      </c>
      <c r="D34" s="1">
        <v>-3.4249999999999998</v>
      </c>
      <c r="E34">
        <v>-0.1</v>
      </c>
      <c r="F34">
        <v>-0.4</v>
      </c>
      <c r="H34">
        <v>2006</v>
      </c>
      <c r="I34" s="1">
        <v>5.8258064516129</v>
      </c>
      <c r="J34">
        <v>15.3</v>
      </c>
      <c r="K34">
        <v>0.9</v>
      </c>
      <c r="L34">
        <v>2.6</v>
      </c>
      <c r="N34">
        <v>2006</v>
      </c>
      <c r="O34" s="1">
        <v>7.741935483870957E-2</v>
      </c>
      <c r="P34">
        <v>9.3000000000000007</v>
      </c>
      <c r="Q34">
        <v>-7.8</v>
      </c>
      <c r="R34">
        <v>-4.0999999999999996</v>
      </c>
      <c r="T34">
        <v>2006</v>
      </c>
      <c r="U34">
        <v>36.300000000000004</v>
      </c>
      <c r="V34">
        <v>7.9</v>
      </c>
      <c r="W34">
        <v>47.1</v>
      </c>
      <c r="X34">
        <v>48</v>
      </c>
      <c r="AE34">
        <v>2006</v>
      </c>
      <c r="AF34">
        <v>0</v>
      </c>
      <c r="AG34">
        <v>17</v>
      </c>
      <c r="AH34" s="1">
        <v>8.4749999999999996</v>
      </c>
      <c r="AI34" s="1">
        <v>23.05</v>
      </c>
    </row>
    <row r="35" spans="1:35">
      <c r="A35">
        <v>2007</v>
      </c>
      <c r="B35" s="1">
        <v>-1.1040322580645161</v>
      </c>
      <c r="C35" s="1">
        <v>6.5750000000000002</v>
      </c>
      <c r="D35" s="1">
        <v>-7</v>
      </c>
      <c r="E35">
        <v>-0.1</v>
      </c>
      <c r="F35">
        <v>-0.4</v>
      </c>
      <c r="H35">
        <v>2007</v>
      </c>
      <c r="I35" s="1">
        <v>0.92580645161290365</v>
      </c>
      <c r="J35">
        <v>8.6</v>
      </c>
      <c r="K35">
        <v>-5.0999999999999996</v>
      </c>
      <c r="L35">
        <v>2.6</v>
      </c>
      <c r="N35">
        <v>2007</v>
      </c>
      <c r="O35" s="1">
        <v>-3.5225806451612898</v>
      </c>
      <c r="P35">
        <v>4.8</v>
      </c>
      <c r="Q35">
        <v>-11.4</v>
      </c>
      <c r="R35">
        <v>-4.0999999999999996</v>
      </c>
      <c r="T35">
        <v>2007</v>
      </c>
      <c r="U35">
        <v>42.7</v>
      </c>
      <c r="V35">
        <v>8.8000000000000007</v>
      </c>
      <c r="W35">
        <v>47.1</v>
      </c>
      <c r="X35">
        <v>48</v>
      </c>
      <c r="AE35">
        <v>2007</v>
      </c>
      <c r="AF35">
        <v>18</v>
      </c>
      <c r="AG35">
        <v>23</v>
      </c>
      <c r="AH35" s="1">
        <v>8.4749999999999996</v>
      </c>
      <c r="AI35" s="1">
        <v>23.05</v>
      </c>
    </row>
    <row r="36" spans="1:35">
      <c r="A36">
        <v>2008</v>
      </c>
      <c r="B36" s="1">
        <v>2.2532258064516117</v>
      </c>
      <c r="C36" s="1">
        <v>10.574999999999999</v>
      </c>
      <c r="D36" s="1">
        <v>-9.6999999999999993</v>
      </c>
      <c r="E36">
        <v>-0.1</v>
      </c>
      <c r="F36">
        <v>-0.4</v>
      </c>
      <c r="H36">
        <v>2008</v>
      </c>
      <c r="I36" s="1">
        <v>4.9032258064516148</v>
      </c>
      <c r="J36">
        <v>14.3</v>
      </c>
      <c r="K36">
        <v>-5.2</v>
      </c>
      <c r="L36">
        <v>2.6</v>
      </c>
      <c r="N36">
        <v>2008</v>
      </c>
      <c r="O36" s="1">
        <v>-1.9516129032258065</v>
      </c>
      <c r="P36">
        <v>6.8</v>
      </c>
      <c r="Q36">
        <v>-14.2</v>
      </c>
      <c r="R36">
        <v>-4.0999999999999996</v>
      </c>
      <c r="T36">
        <v>2008</v>
      </c>
      <c r="U36">
        <v>59.199999999999996</v>
      </c>
      <c r="V36">
        <v>16.600000000000001</v>
      </c>
      <c r="W36">
        <v>47.1</v>
      </c>
      <c r="X36">
        <v>48</v>
      </c>
      <c r="AE36">
        <v>2008</v>
      </c>
      <c r="AF36">
        <v>5</v>
      </c>
      <c r="AG36">
        <v>19</v>
      </c>
      <c r="AH36" s="1">
        <v>8.4749999999999996</v>
      </c>
      <c r="AI36" s="1">
        <v>23.05</v>
      </c>
    </row>
    <row r="37" spans="1:35">
      <c r="A37">
        <v>2009</v>
      </c>
      <c r="B37" s="1">
        <v>6.8548387096774271E-2</v>
      </c>
      <c r="C37" s="1">
        <v>10.35</v>
      </c>
      <c r="D37" s="1">
        <v>-14.75</v>
      </c>
      <c r="E37">
        <v>-0.1</v>
      </c>
      <c r="F37">
        <v>-0.4</v>
      </c>
      <c r="H37">
        <v>2009</v>
      </c>
      <c r="I37" s="1">
        <v>3.2225806451612904</v>
      </c>
      <c r="J37" s="1">
        <v>14.2</v>
      </c>
      <c r="K37" s="1">
        <v>-12</v>
      </c>
      <c r="L37">
        <v>2.6</v>
      </c>
      <c r="N37">
        <v>2009</v>
      </c>
      <c r="O37" s="1">
        <v>-3.5774193548387094</v>
      </c>
      <c r="P37">
        <v>5.5</v>
      </c>
      <c r="Q37">
        <v>-18.600000000000001</v>
      </c>
      <c r="R37">
        <v>-4.0999999999999996</v>
      </c>
      <c r="T37">
        <v>2009</v>
      </c>
      <c r="U37">
        <v>51.9</v>
      </c>
      <c r="V37">
        <v>11.1</v>
      </c>
      <c r="W37">
        <v>47.1</v>
      </c>
      <c r="X37">
        <v>48</v>
      </c>
      <c r="AE37">
        <v>2009</v>
      </c>
      <c r="AF37">
        <v>8</v>
      </c>
      <c r="AG37">
        <v>18</v>
      </c>
      <c r="AH37" s="1">
        <v>8.4749999999999996</v>
      </c>
      <c r="AI37" s="1">
        <v>23.05</v>
      </c>
    </row>
    <row r="38" spans="1:35">
      <c r="A38">
        <v>2010</v>
      </c>
      <c r="B38" s="1">
        <v>-3.6403225806451616</v>
      </c>
      <c r="C38" s="1">
        <v>10.375</v>
      </c>
      <c r="D38" s="1">
        <v>-15.2</v>
      </c>
      <c r="E38">
        <v>-0.1</v>
      </c>
      <c r="F38">
        <v>-0.4</v>
      </c>
      <c r="H38">
        <v>2010</v>
      </c>
      <c r="I38" s="1">
        <v>-0.41290322580645156</v>
      </c>
      <c r="J38">
        <v>11.6</v>
      </c>
      <c r="K38">
        <v>-9.1</v>
      </c>
      <c r="L38">
        <v>2.6</v>
      </c>
      <c r="N38">
        <v>2010</v>
      </c>
      <c r="O38" s="1">
        <v>-8.8903225806451598</v>
      </c>
      <c r="P38">
        <v>3.9</v>
      </c>
      <c r="Q38">
        <v>-18.8</v>
      </c>
      <c r="R38">
        <v>-4.0999999999999996</v>
      </c>
      <c r="T38">
        <v>2010</v>
      </c>
      <c r="U38">
        <v>57.4</v>
      </c>
      <c r="V38">
        <v>12.3</v>
      </c>
      <c r="W38">
        <v>47.1</v>
      </c>
      <c r="X38">
        <v>48</v>
      </c>
      <c r="AE38">
        <v>2010</v>
      </c>
      <c r="AF38">
        <v>18</v>
      </c>
      <c r="AG38">
        <v>27</v>
      </c>
      <c r="AH38" s="1">
        <v>8.4749999999999996</v>
      </c>
      <c r="AI38" s="1">
        <v>23.05</v>
      </c>
    </row>
    <row r="39" spans="1:35">
      <c r="A39">
        <v>2011</v>
      </c>
      <c r="B39" s="1">
        <v>2.2346774193548384</v>
      </c>
      <c r="C39" s="1">
        <v>7.4250000000000007</v>
      </c>
      <c r="D39" s="1">
        <v>-7.1999999999999993</v>
      </c>
      <c r="E39">
        <v>-0.1</v>
      </c>
      <c r="F39">
        <v>-0.4</v>
      </c>
      <c r="H39">
        <v>2011</v>
      </c>
      <c r="I39" s="1">
        <v>5.0193548387096785</v>
      </c>
      <c r="J39">
        <v>9.6</v>
      </c>
      <c r="K39">
        <v>-0.4</v>
      </c>
      <c r="L39">
        <v>2.6</v>
      </c>
      <c r="N39">
        <v>2011</v>
      </c>
      <c r="O39" s="1">
        <v>-1.5451612903225809</v>
      </c>
      <c r="P39">
        <v>4.2</v>
      </c>
      <c r="Q39">
        <v>-12.8</v>
      </c>
      <c r="R39">
        <v>-4.0999999999999996</v>
      </c>
      <c r="T39">
        <v>2011</v>
      </c>
      <c r="U39">
        <v>37.4</v>
      </c>
      <c r="V39">
        <v>9.4</v>
      </c>
      <c r="W39">
        <v>47.1</v>
      </c>
      <c r="X39">
        <v>48</v>
      </c>
      <c r="AE39">
        <v>2011</v>
      </c>
      <c r="AF39">
        <v>1</v>
      </c>
      <c r="AG39">
        <v>15</v>
      </c>
      <c r="AH39" s="1">
        <v>8.4749999999999996</v>
      </c>
      <c r="AI39" s="1">
        <v>23.05</v>
      </c>
    </row>
    <row r="40" spans="1:35">
      <c r="A40">
        <v>2012</v>
      </c>
      <c r="B40" s="1">
        <v>-0.82258064516129026</v>
      </c>
      <c r="C40" s="1">
        <v>4.9750000000000005</v>
      </c>
      <c r="D40" s="1">
        <v>-10.675000000000001</v>
      </c>
      <c r="E40">
        <v>-0.1</v>
      </c>
      <c r="F40">
        <v>-0.4</v>
      </c>
      <c r="H40">
        <v>2012</v>
      </c>
      <c r="I40" s="1">
        <v>2.0290322580645164</v>
      </c>
      <c r="J40">
        <v>7.1</v>
      </c>
      <c r="K40">
        <v>-5.6</v>
      </c>
      <c r="L40">
        <v>2.6</v>
      </c>
      <c r="N40">
        <v>2012</v>
      </c>
      <c r="O40" s="1">
        <v>-4.1096774193548384</v>
      </c>
      <c r="P40">
        <v>3.1</v>
      </c>
      <c r="Q40">
        <v>-18.2</v>
      </c>
      <c r="R40">
        <v>-4.0999999999999996</v>
      </c>
      <c r="T40">
        <v>2012</v>
      </c>
      <c r="U40">
        <v>44.399999999999991</v>
      </c>
      <c r="V40">
        <v>19</v>
      </c>
      <c r="W40">
        <v>47.1</v>
      </c>
      <c r="X40">
        <v>48</v>
      </c>
      <c r="AE40">
        <v>2012</v>
      </c>
      <c r="AF40">
        <v>9</v>
      </c>
      <c r="AG40">
        <v>20</v>
      </c>
      <c r="AH40" s="1">
        <v>8.4749999999999996</v>
      </c>
      <c r="AI40" s="1">
        <v>23.05</v>
      </c>
    </row>
    <row r="41" spans="1:35">
      <c r="A41">
        <v>2013</v>
      </c>
      <c r="B41" s="1">
        <v>2.2161290322580642</v>
      </c>
      <c r="C41" s="1">
        <v>10.574999999999999</v>
      </c>
      <c r="D41" s="1">
        <v>-2.8</v>
      </c>
      <c r="E41">
        <v>-0.1</v>
      </c>
      <c r="F41">
        <v>-0.4</v>
      </c>
      <c r="H41">
        <v>2013</v>
      </c>
      <c r="I41" s="1">
        <v>4.67741935483871</v>
      </c>
      <c r="J41">
        <v>12.5</v>
      </c>
      <c r="K41">
        <v>-0.5</v>
      </c>
      <c r="L41">
        <v>2.6</v>
      </c>
      <c r="N41">
        <v>2013</v>
      </c>
      <c r="O41" s="1">
        <v>-1.4741935483870965</v>
      </c>
      <c r="P41">
        <v>7.7</v>
      </c>
      <c r="Q41">
        <v>-8.1999999999999993</v>
      </c>
      <c r="R41">
        <v>-4.0999999999999996</v>
      </c>
      <c r="T41">
        <v>2013</v>
      </c>
      <c r="U41">
        <v>15</v>
      </c>
      <c r="V41">
        <v>7.5</v>
      </c>
      <c r="W41">
        <v>47.1</v>
      </c>
      <c r="X41">
        <v>48</v>
      </c>
      <c r="AE41">
        <v>2013</v>
      </c>
      <c r="AF41">
        <v>3</v>
      </c>
      <c r="AG41">
        <v>22</v>
      </c>
      <c r="AH41" s="1">
        <v>8.4749999999999996</v>
      </c>
      <c r="AI41" s="1">
        <v>23.05</v>
      </c>
    </row>
    <row r="42" spans="1:35">
      <c r="A42">
        <v>2014</v>
      </c>
      <c r="B42" s="1">
        <v>1.4443548387096774</v>
      </c>
      <c r="C42" s="1">
        <v>10.324999999999999</v>
      </c>
      <c r="D42" s="1">
        <v>-13.95</v>
      </c>
      <c r="E42">
        <v>-0.1</v>
      </c>
      <c r="F42">
        <v>-0.4</v>
      </c>
      <c r="H42">
        <v>2014</v>
      </c>
      <c r="I42" s="1">
        <v>3.8838709677419359</v>
      </c>
      <c r="J42">
        <v>11.7</v>
      </c>
      <c r="K42">
        <v>-6.6</v>
      </c>
      <c r="L42">
        <v>2.6</v>
      </c>
      <c r="N42">
        <v>2014</v>
      </c>
      <c r="O42" s="1">
        <v>-1.9806451612903226</v>
      </c>
      <c r="P42">
        <v>6.7</v>
      </c>
      <c r="Q42">
        <v>-25.1</v>
      </c>
      <c r="R42">
        <v>-4.0999999999999996</v>
      </c>
      <c r="T42">
        <v>2014</v>
      </c>
      <c r="U42">
        <v>41.5</v>
      </c>
      <c r="V42">
        <v>9</v>
      </c>
      <c r="W42">
        <v>47.1</v>
      </c>
      <c r="X42">
        <v>48</v>
      </c>
      <c r="AE42">
        <v>2014</v>
      </c>
      <c r="AF42">
        <v>7</v>
      </c>
      <c r="AG42">
        <v>17</v>
      </c>
      <c r="AH42" s="1">
        <v>8.4749999999999996</v>
      </c>
      <c r="AI42" s="1">
        <v>23.05</v>
      </c>
    </row>
    <row r="43" spans="1:35">
      <c r="A43">
        <v>2015</v>
      </c>
      <c r="B43" s="1">
        <v>4.3225806451612909</v>
      </c>
      <c r="C43" s="1">
        <v>9.5749999999999993</v>
      </c>
      <c r="D43" s="1">
        <v>-5.1749999999999998</v>
      </c>
      <c r="E43">
        <v>-0.1</v>
      </c>
      <c r="F43">
        <v>-0.4</v>
      </c>
      <c r="H43">
        <v>2015</v>
      </c>
      <c r="I43" s="1">
        <v>7.7</v>
      </c>
      <c r="J43">
        <v>12.4</v>
      </c>
      <c r="K43">
        <v>1.1000000000000001</v>
      </c>
      <c r="N43">
        <v>2015</v>
      </c>
      <c r="O43" s="1">
        <v>-1.0225806451612904</v>
      </c>
      <c r="P43">
        <v>4.5</v>
      </c>
      <c r="Q43">
        <v>-11.9</v>
      </c>
      <c r="R43">
        <v>-4.0999999999999996</v>
      </c>
      <c r="T43">
        <v>2015</v>
      </c>
      <c r="U43">
        <v>15.799999999999999</v>
      </c>
      <c r="V43">
        <v>8.6999999999999993</v>
      </c>
      <c r="W43">
        <v>47.1</v>
      </c>
      <c r="X43">
        <v>48</v>
      </c>
      <c r="AE43">
        <v>2015</v>
      </c>
      <c r="AF43">
        <v>0</v>
      </c>
      <c r="AG43">
        <v>15</v>
      </c>
      <c r="AH43" s="1">
        <v>8.4749999999999996</v>
      </c>
      <c r="AI43" s="1">
        <v>23.05</v>
      </c>
    </row>
    <row r="44" spans="1:35">
      <c r="B44" s="1"/>
      <c r="C44" s="1"/>
      <c r="D44" s="1"/>
    </row>
    <row r="45" spans="1:35">
      <c r="B45" s="1"/>
      <c r="C45" s="1" t="s">
        <v>90</v>
      </c>
      <c r="D45" s="1"/>
      <c r="J45" t="s">
        <v>91</v>
      </c>
      <c r="R45" t="s">
        <v>92</v>
      </c>
      <c r="AA45" t="s">
        <v>162</v>
      </c>
    </row>
    <row r="46" spans="1:35">
      <c r="A46" t="s">
        <v>0</v>
      </c>
      <c r="C46" t="s">
        <v>85</v>
      </c>
      <c r="D46" t="s">
        <v>86</v>
      </c>
      <c r="H46" t="s">
        <v>0</v>
      </c>
      <c r="I46" s="1" t="s">
        <v>93</v>
      </c>
      <c r="J46" t="s">
        <v>85</v>
      </c>
      <c r="K46" t="s">
        <v>86</v>
      </c>
      <c r="L46" t="s">
        <v>87</v>
      </c>
      <c r="M46" t="s">
        <v>88</v>
      </c>
      <c r="N46" t="s">
        <v>89</v>
      </c>
      <c r="P46" t="s">
        <v>0</v>
      </c>
      <c r="Q46" s="1" t="s">
        <v>93</v>
      </c>
      <c r="R46" t="s">
        <v>85</v>
      </c>
      <c r="S46" t="s">
        <v>86</v>
      </c>
      <c r="T46" t="s">
        <v>84</v>
      </c>
      <c r="Y46" t="s">
        <v>161</v>
      </c>
      <c r="Z46" t="s">
        <v>85</v>
      </c>
      <c r="AA46" t="s">
        <v>18</v>
      </c>
      <c r="AB46" t="s">
        <v>163</v>
      </c>
      <c r="AC46" t="s">
        <v>164</v>
      </c>
      <c r="AF46">
        <f>AVERAGE(AF4:AF43)</f>
        <v>8.4749999999999996</v>
      </c>
      <c r="AG46">
        <f>AVERAGE(AG4:AG43)</f>
        <v>23.05</v>
      </c>
    </row>
    <row r="47" spans="1:35">
      <c r="B47" s="1" t="s">
        <v>93</v>
      </c>
      <c r="C47" s="1" t="s">
        <v>85</v>
      </c>
      <c r="D47" t="s">
        <v>86</v>
      </c>
      <c r="H47" s="109">
        <v>1976</v>
      </c>
      <c r="I47" s="1">
        <v>2.0290322580645164</v>
      </c>
      <c r="J47" s="1">
        <v>11.7</v>
      </c>
      <c r="K47" s="1">
        <v>-6</v>
      </c>
      <c r="L47">
        <v>13</v>
      </c>
      <c r="P47" s="109">
        <v>1976</v>
      </c>
      <c r="Q47" s="1">
        <v>-5.5580645161290327</v>
      </c>
      <c r="R47">
        <v>3.6</v>
      </c>
      <c r="S47">
        <v>-18.7</v>
      </c>
      <c r="T47">
        <v>27</v>
      </c>
      <c r="X47">
        <v>1976</v>
      </c>
      <c r="Y47">
        <v>42.800000000000011</v>
      </c>
      <c r="Z47">
        <v>12</v>
      </c>
      <c r="AA47">
        <v>18</v>
      </c>
      <c r="AB47">
        <v>10</v>
      </c>
      <c r="AC47">
        <v>1</v>
      </c>
    </row>
    <row r="48" spans="1:35">
      <c r="A48">
        <v>1976</v>
      </c>
      <c r="B48" s="1">
        <v>-0.91290322580645178</v>
      </c>
      <c r="C48">
        <v>7.1</v>
      </c>
      <c r="D48">
        <v>-8.1999999999999993</v>
      </c>
      <c r="H48" s="109">
        <v>1977</v>
      </c>
      <c r="I48" s="1">
        <v>1.0741935483870966</v>
      </c>
      <c r="J48" s="1">
        <v>7.2</v>
      </c>
      <c r="K48" s="1">
        <v>-3.4</v>
      </c>
      <c r="L48">
        <v>11</v>
      </c>
      <c r="P48" s="109">
        <v>1977</v>
      </c>
      <c r="Q48" s="1">
        <v>-4.1419354838709683</v>
      </c>
      <c r="R48">
        <v>1.9</v>
      </c>
      <c r="S48">
        <v>-14.3</v>
      </c>
      <c r="T48">
        <v>26</v>
      </c>
      <c r="X48">
        <v>1977</v>
      </c>
      <c r="Y48">
        <v>40.700000000000003</v>
      </c>
      <c r="Z48">
        <v>16.8</v>
      </c>
      <c r="AA48">
        <v>16</v>
      </c>
      <c r="AB48">
        <v>8</v>
      </c>
      <c r="AC48">
        <v>1</v>
      </c>
    </row>
    <row r="49" spans="1:29">
      <c r="A49">
        <v>1977</v>
      </c>
      <c r="B49" s="1">
        <v>-1.2419354838709673</v>
      </c>
      <c r="C49" s="1">
        <v>4</v>
      </c>
      <c r="D49" s="1">
        <v>-6.7</v>
      </c>
      <c r="H49" s="109">
        <v>1978</v>
      </c>
      <c r="I49" s="1">
        <v>2.2000000000000002</v>
      </c>
      <c r="J49" s="1">
        <v>10.7</v>
      </c>
      <c r="K49" s="1">
        <v>-9.4</v>
      </c>
      <c r="L49">
        <v>10</v>
      </c>
      <c r="P49" s="109">
        <v>1978</v>
      </c>
      <c r="Q49" s="1">
        <v>-4.7516129032258068</v>
      </c>
      <c r="R49">
        <v>2.6</v>
      </c>
      <c r="S49">
        <v>-22.4</v>
      </c>
      <c r="T49">
        <v>22</v>
      </c>
      <c r="X49">
        <v>1978</v>
      </c>
      <c r="Y49">
        <v>35.099999999999994</v>
      </c>
      <c r="Z49">
        <v>9.8000000000000007</v>
      </c>
      <c r="AA49">
        <v>19</v>
      </c>
      <c r="AB49">
        <v>9</v>
      </c>
      <c r="AC49">
        <v>0</v>
      </c>
    </row>
    <row r="50" spans="1:29">
      <c r="A50">
        <v>1978</v>
      </c>
      <c r="B50" s="1">
        <v>-0.72903225806451544</v>
      </c>
      <c r="C50" s="1">
        <v>8.4</v>
      </c>
      <c r="D50" s="1">
        <v>-14.6</v>
      </c>
      <c r="H50" s="109">
        <v>1979</v>
      </c>
      <c r="I50" s="1">
        <v>6.2645161290322564</v>
      </c>
      <c r="J50" s="1">
        <v>12.8</v>
      </c>
      <c r="K50" s="1">
        <v>-2</v>
      </c>
      <c r="L50">
        <v>3</v>
      </c>
      <c r="P50" s="109">
        <v>1979</v>
      </c>
      <c r="Q50" s="1">
        <v>0.40645161290322579</v>
      </c>
      <c r="R50">
        <v>7.9</v>
      </c>
      <c r="S50">
        <v>-7.6</v>
      </c>
      <c r="T50">
        <v>15</v>
      </c>
      <c r="X50">
        <v>1979</v>
      </c>
      <c r="Y50">
        <v>59.599999999999994</v>
      </c>
      <c r="Z50">
        <v>11.7</v>
      </c>
      <c r="AA50">
        <v>21</v>
      </c>
      <c r="AB50">
        <v>15</v>
      </c>
      <c r="AC50">
        <v>1</v>
      </c>
    </row>
    <row r="51" spans="1:29">
      <c r="A51">
        <v>1979</v>
      </c>
      <c r="B51" s="1">
        <v>3.6516129032258071</v>
      </c>
      <c r="C51" s="1">
        <v>9.8000000000000007</v>
      </c>
      <c r="D51" s="1">
        <v>-4.2</v>
      </c>
      <c r="H51" s="109">
        <v>1980</v>
      </c>
      <c r="I51" s="1">
        <v>1.6612903225806452</v>
      </c>
      <c r="J51" s="1">
        <v>9.5</v>
      </c>
      <c r="K51" s="1">
        <v>-7.2</v>
      </c>
      <c r="L51">
        <v>10</v>
      </c>
      <c r="P51" s="109">
        <v>1980</v>
      </c>
      <c r="Q51" s="1">
        <v>-5.9580645161290331</v>
      </c>
      <c r="R51">
        <v>5.2</v>
      </c>
      <c r="S51">
        <v>-25</v>
      </c>
      <c r="T51">
        <v>22</v>
      </c>
      <c r="X51">
        <v>1980</v>
      </c>
      <c r="Y51">
        <v>38.299999999999997</v>
      </c>
      <c r="Z51">
        <v>6.8</v>
      </c>
      <c r="AA51">
        <v>22</v>
      </c>
      <c r="AB51">
        <v>8</v>
      </c>
      <c r="AC51">
        <v>0</v>
      </c>
    </row>
    <row r="52" spans="1:29">
      <c r="A52">
        <v>1980</v>
      </c>
      <c r="B52" s="1">
        <v>-0.96451612903225925</v>
      </c>
      <c r="C52" s="1">
        <v>7.2</v>
      </c>
      <c r="D52" s="1">
        <v>-13.7</v>
      </c>
      <c r="H52" s="109">
        <v>1981</v>
      </c>
      <c r="I52" s="1">
        <v>0.86774193548387113</v>
      </c>
      <c r="J52" s="1">
        <v>8.4</v>
      </c>
      <c r="K52" s="1">
        <v>-7.4</v>
      </c>
      <c r="L52">
        <v>10</v>
      </c>
      <c r="P52" s="109">
        <v>1981</v>
      </c>
      <c r="Q52" s="1">
        <v>-5.5709677419354833</v>
      </c>
      <c r="R52">
        <v>2.8</v>
      </c>
      <c r="S52">
        <v>-25.1</v>
      </c>
      <c r="T52">
        <v>27</v>
      </c>
      <c r="X52">
        <v>1981</v>
      </c>
      <c r="Y52">
        <v>99.3</v>
      </c>
      <c r="Z52">
        <v>19.100000000000001</v>
      </c>
      <c r="AA52">
        <v>24</v>
      </c>
      <c r="AB52">
        <v>17</v>
      </c>
      <c r="AC52">
        <v>2</v>
      </c>
    </row>
    <row r="53" spans="1:29">
      <c r="A53">
        <v>1981</v>
      </c>
      <c r="B53" s="1">
        <v>-1.893548387096774</v>
      </c>
      <c r="C53" s="1">
        <v>7.4</v>
      </c>
      <c r="D53" s="1">
        <v>-13.5</v>
      </c>
      <c r="H53" s="109">
        <v>1982</v>
      </c>
      <c r="I53" s="1">
        <v>3.4870967741935481</v>
      </c>
      <c r="J53" s="1">
        <v>11.3</v>
      </c>
      <c r="K53" s="1">
        <v>-1.6</v>
      </c>
      <c r="L53">
        <v>4</v>
      </c>
      <c r="P53" s="109">
        <v>1982</v>
      </c>
      <c r="Q53" s="1">
        <v>-2.754838709677419</v>
      </c>
      <c r="R53">
        <v>3.5</v>
      </c>
      <c r="S53">
        <v>-16.3</v>
      </c>
      <c r="T53">
        <v>23</v>
      </c>
      <c r="X53">
        <v>1982</v>
      </c>
      <c r="Y53">
        <v>88.299999999999983</v>
      </c>
      <c r="Z53">
        <v>17.7</v>
      </c>
      <c r="AA53">
        <v>23</v>
      </c>
      <c r="AB53">
        <v>16</v>
      </c>
      <c r="AC53">
        <v>2</v>
      </c>
    </row>
    <row r="54" spans="1:29">
      <c r="A54">
        <v>1982</v>
      </c>
      <c r="B54" s="1">
        <v>1.0193548387096771</v>
      </c>
      <c r="C54" s="1">
        <v>8.1</v>
      </c>
      <c r="D54" s="1">
        <v>-4</v>
      </c>
      <c r="H54" s="109">
        <v>1983</v>
      </c>
      <c r="I54" s="1">
        <v>3.7354838709677418</v>
      </c>
      <c r="J54" s="1">
        <v>13.2</v>
      </c>
      <c r="K54" s="1">
        <v>-6.3</v>
      </c>
      <c r="L54">
        <v>10</v>
      </c>
      <c r="P54" s="109">
        <v>1983</v>
      </c>
      <c r="Q54" s="1">
        <v>-5.5096774193548388</v>
      </c>
      <c r="R54">
        <v>5.6</v>
      </c>
      <c r="S54">
        <v>-26</v>
      </c>
      <c r="T54">
        <v>21</v>
      </c>
      <c r="X54">
        <v>1983</v>
      </c>
      <c r="Y54">
        <v>43.600000000000016</v>
      </c>
      <c r="Z54">
        <v>15.5</v>
      </c>
      <c r="AA54">
        <v>15</v>
      </c>
      <c r="AB54">
        <v>8</v>
      </c>
      <c r="AC54">
        <v>1</v>
      </c>
    </row>
    <row r="55" spans="1:29">
      <c r="A55">
        <v>1983</v>
      </c>
      <c r="B55" s="1">
        <v>-6.4516129032257553E-3</v>
      </c>
      <c r="C55" s="1">
        <v>11.2</v>
      </c>
      <c r="D55" s="1">
        <v>-15.8</v>
      </c>
      <c r="H55" s="109">
        <v>1984</v>
      </c>
      <c r="I55" s="1">
        <v>1.5870967741935482</v>
      </c>
      <c r="J55" s="1">
        <v>11.3</v>
      </c>
      <c r="K55" s="1">
        <v>-5.5</v>
      </c>
      <c r="L55">
        <v>12</v>
      </c>
      <c r="P55" s="109">
        <v>1984</v>
      </c>
      <c r="Q55" s="1">
        <v>-4.6967741935483867</v>
      </c>
      <c r="R55">
        <v>4</v>
      </c>
      <c r="S55">
        <v>-15</v>
      </c>
      <c r="T55">
        <v>27</v>
      </c>
      <c r="X55">
        <v>1984</v>
      </c>
      <c r="Y55">
        <v>35</v>
      </c>
      <c r="Z55">
        <v>9.8000000000000007</v>
      </c>
      <c r="AA55">
        <v>17</v>
      </c>
      <c r="AB55">
        <v>7</v>
      </c>
      <c r="AC55">
        <v>0</v>
      </c>
    </row>
    <row r="56" spans="1:29">
      <c r="A56">
        <v>1984</v>
      </c>
      <c r="B56" s="1">
        <v>-1.1709677419354838</v>
      </c>
      <c r="C56" s="1">
        <v>7.6</v>
      </c>
      <c r="D56" s="1">
        <v>-8.9</v>
      </c>
      <c r="H56" s="109">
        <v>1985</v>
      </c>
      <c r="I56" s="1">
        <v>5.9193548387096753</v>
      </c>
      <c r="J56" s="1">
        <v>11.6</v>
      </c>
      <c r="K56" s="1">
        <v>-5</v>
      </c>
      <c r="L56">
        <v>2</v>
      </c>
      <c r="P56" s="109">
        <v>1985</v>
      </c>
      <c r="Q56" s="1">
        <v>-0.38709677419354832</v>
      </c>
      <c r="R56">
        <v>5.4</v>
      </c>
      <c r="S56">
        <v>-12.2</v>
      </c>
      <c r="T56">
        <v>13</v>
      </c>
      <c r="X56">
        <v>1985</v>
      </c>
      <c r="Y56">
        <v>38.199999999999996</v>
      </c>
      <c r="Z56">
        <v>9.8000000000000007</v>
      </c>
      <c r="AA56">
        <v>17</v>
      </c>
      <c r="AB56">
        <v>11</v>
      </c>
      <c r="AC56">
        <v>0</v>
      </c>
    </row>
    <row r="57" spans="1:29">
      <c r="A57">
        <v>1985</v>
      </c>
      <c r="B57" s="1">
        <v>2.8645161290322574</v>
      </c>
      <c r="C57" s="1">
        <v>8.1</v>
      </c>
      <c r="D57" s="1">
        <v>-6</v>
      </c>
      <c r="H57" s="109">
        <v>1986</v>
      </c>
      <c r="I57" s="1">
        <v>1.6548387096774198</v>
      </c>
      <c r="J57" s="1">
        <v>7.7</v>
      </c>
      <c r="K57" s="1">
        <v>-8</v>
      </c>
      <c r="L57">
        <v>10</v>
      </c>
      <c r="P57" s="109">
        <v>1986</v>
      </c>
      <c r="Q57" s="1">
        <v>-5.3193548387096756</v>
      </c>
      <c r="R57">
        <v>1.1000000000000001</v>
      </c>
      <c r="S57">
        <v>-23.9</v>
      </c>
      <c r="T57">
        <v>30</v>
      </c>
      <c r="X57">
        <v>1986</v>
      </c>
      <c r="Y57">
        <v>42.20000000000001</v>
      </c>
      <c r="Z57">
        <v>7.7</v>
      </c>
      <c r="AA57">
        <v>17</v>
      </c>
      <c r="AB57">
        <v>12</v>
      </c>
      <c r="AC57">
        <v>0</v>
      </c>
    </row>
    <row r="58" spans="1:29">
      <c r="A58">
        <v>1986</v>
      </c>
      <c r="B58" s="1">
        <v>-1.0580645161290323</v>
      </c>
      <c r="C58" s="1">
        <v>5.2</v>
      </c>
      <c r="D58" s="1">
        <v>-13</v>
      </c>
      <c r="H58" s="109">
        <v>1987</v>
      </c>
      <c r="I58" s="1">
        <v>2.7516129032258068</v>
      </c>
      <c r="J58" s="1">
        <v>8.9</v>
      </c>
      <c r="K58" s="1">
        <v>-5</v>
      </c>
      <c r="L58">
        <v>8</v>
      </c>
      <c r="P58" s="109">
        <v>1987</v>
      </c>
      <c r="Q58" s="1">
        <v>-3.987096774193549</v>
      </c>
      <c r="R58">
        <v>5.3</v>
      </c>
      <c r="S58">
        <v>-19.399999999999999</v>
      </c>
      <c r="T58">
        <v>21</v>
      </c>
      <c r="X58">
        <v>1987</v>
      </c>
      <c r="Y58">
        <v>69</v>
      </c>
      <c r="Z58">
        <v>12</v>
      </c>
      <c r="AA58">
        <v>18</v>
      </c>
      <c r="AB58">
        <v>15</v>
      </c>
      <c r="AC58">
        <v>1</v>
      </c>
    </row>
    <row r="59" spans="1:29">
      <c r="A59">
        <v>1987</v>
      </c>
      <c r="B59" s="1">
        <v>0.22258064516129025</v>
      </c>
      <c r="C59" s="1">
        <v>8.1999999999999993</v>
      </c>
      <c r="D59" s="1">
        <v>-9.1</v>
      </c>
      <c r="H59" s="109">
        <v>1988</v>
      </c>
      <c r="I59" s="1">
        <v>2.2935483870967746</v>
      </c>
      <c r="J59" s="1">
        <v>7.7</v>
      </c>
      <c r="K59" s="1">
        <v>-4.8</v>
      </c>
      <c r="L59">
        <v>6</v>
      </c>
      <c r="P59" s="109">
        <v>1988</v>
      </c>
      <c r="Q59" s="1">
        <v>-3.9354838709677424</v>
      </c>
      <c r="R59">
        <v>3.8</v>
      </c>
      <c r="S59">
        <v>-21.9</v>
      </c>
      <c r="T59">
        <v>22</v>
      </c>
      <c r="X59">
        <v>1988</v>
      </c>
      <c r="Y59">
        <v>54</v>
      </c>
      <c r="Z59">
        <v>12.7</v>
      </c>
      <c r="AA59">
        <v>23</v>
      </c>
      <c r="AB59">
        <v>11</v>
      </c>
      <c r="AC59">
        <v>1</v>
      </c>
    </row>
    <row r="60" spans="1:29">
      <c r="A60">
        <v>1988</v>
      </c>
      <c r="B60" s="1">
        <v>0.19999999999999993</v>
      </c>
      <c r="C60" s="1">
        <v>5.2</v>
      </c>
      <c r="D60" s="1">
        <v>-11.6</v>
      </c>
      <c r="H60" s="109">
        <v>1989</v>
      </c>
      <c r="I60" s="1">
        <v>5.0645161290322571</v>
      </c>
      <c r="J60" s="1">
        <v>15.6</v>
      </c>
      <c r="K60" s="1">
        <v>-3.5</v>
      </c>
      <c r="L60">
        <v>7</v>
      </c>
      <c r="P60" s="109">
        <v>1989</v>
      </c>
      <c r="Q60" s="1">
        <v>-4.9838709677419377</v>
      </c>
      <c r="R60">
        <v>8.6999999999999993</v>
      </c>
      <c r="S60">
        <v>-16.8</v>
      </c>
      <c r="T60">
        <v>21</v>
      </c>
      <c r="X60">
        <v>1989</v>
      </c>
      <c r="Y60">
        <v>25.800000000000004</v>
      </c>
      <c r="Z60">
        <v>16.600000000000001</v>
      </c>
      <c r="AA60">
        <v>12</v>
      </c>
      <c r="AB60">
        <v>3</v>
      </c>
      <c r="AC60">
        <v>1</v>
      </c>
    </row>
    <row r="61" spans="1:29">
      <c r="A61">
        <v>1989</v>
      </c>
      <c r="B61" s="1">
        <v>1.1064516129032256</v>
      </c>
      <c r="C61" s="1">
        <v>11.7</v>
      </c>
      <c r="D61" s="1">
        <v>-8.1</v>
      </c>
      <c r="H61" s="109">
        <v>1990</v>
      </c>
      <c r="I61" s="1">
        <v>1.6580645161290324</v>
      </c>
      <c r="J61" s="1">
        <v>8.5</v>
      </c>
      <c r="K61" s="1">
        <v>-1.7</v>
      </c>
      <c r="L61">
        <v>9</v>
      </c>
      <c r="P61" s="109">
        <v>1990</v>
      </c>
      <c r="Q61" s="1">
        <v>-4.5741935483870968</v>
      </c>
      <c r="R61">
        <v>2.7</v>
      </c>
      <c r="S61">
        <v>-16.3</v>
      </c>
      <c r="T61">
        <v>27</v>
      </c>
      <c r="X61">
        <v>1990</v>
      </c>
      <c r="Y61">
        <v>43.600000000000009</v>
      </c>
      <c r="Z61">
        <v>5.2</v>
      </c>
      <c r="AA61">
        <v>22</v>
      </c>
      <c r="AB61">
        <v>15</v>
      </c>
      <c r="AC61">
        <v>0</v>
      </c>
    </row>
    <row r="62" spans="1:29">
      <c r="A62">
        <v>1990</v>
      </c>
      <c r="B62" s="1">
        <v>-0.65161290322580634</v>
      </c>
      <c r="C62" s="1">
        <v>7</v>
      </c>
      <c r="D62" s="1">
        <v>-8.5</v>
      </c>
      <c r="H62" s="109">
        <v>1991</v>
      </c>
      <c r="I62" s="1">
        <v>-6.4516129032258271E-2</v>
      </c>
      <c r="J62" s="1">
        <v>5.8</v>
      </c>
      <c r="K62" s="1">
        <v>-11.6</v>
      </c>
      <c r="L62">
        <v>13</v>
      </c>
      <c r="P62" s="109">
        <v>1991</v>
      </c>
      <c r="Q62" s="1">
        <v>-8.1999999999999993</v>
      </c>
      <c r="R62">
        <v>0.3</v>
      </c>
      <c r="S62">
        <v>-26.2</v>
      </c>
      <c r="T62">
        <v>30</v>
      </c>
      <c r="X62">
        <v>1991</v>
      </c>
      <c r="Y62">
        <v>54.3</v>
      </c>
      <c r="Z62">
        <v>11.2</v>
      </c>
      <c r="AA62">
        <v>19</v>
      </c>
      <c r="AB62">
        <v>11</v>
      </c>
      <c r="AC62">
        <v>1</v>
      </c>
    </row>
    <row r="63" spans="1:29">
      <c r="A63">
        <v>1991</v>
      </c>
      <c r="B63" s="1">
        <v>-3.1032258064516123</v>
      </c>
      <c r="C63" s="1">
        <v>3.9</v>
      </c>
      <c r="D63" s="1">
        <v>-17.8</v>
      </c>
      <c r="H63" s="109">
        <v>1992</v>
      </c>
      <c r="I63" s="1">
        <v>1.1290322580645165</v>
      </c>
      <c r="J63" s="1">
        <v>11.2</v>
      </c>
      <c r="K63" s="1">
        <v>-7</v>
      </c>
      <c r="L63">
        <v>11</v>
      </c>
      <c r="P63" s="109">
        <v>1992</v>
      </c>
      <c r="Q63" s="1">
        <v>-5.6838709677419352</v>
      </c>
      <c r="R63">
        <v>3.8</v>
      </c>
      <c r="S63">
        <v>-18.3</v>
      </c>
      <c r="T63">
        <v>28</v>
      </c>
      <c r="X63">
        <v>1992</v>
      </c>
      <c r="Y63">
        <v>67.399999999999991</v>
      </c>
      <c r="Z63">
        <v>30</v>
      </c>
      <c r="AA63">
        <v>12</v>
      </c>
      <c r="AB63">
        <v>9</v>
      </c>
      <c r="AC63">
        <v>2</v>
      </c>
    </row>
    <row r="64" spans="1:29">
      <c r="A64">
        <v>1992</v>
      </c>
      <c r="B64" s="1">
        <v>-1.6838709677419357</v>
      </c>
      <c r="C64" s="1">
        <v>8.3000000000000007</v>
      </c>
      <c r="D64" s="1">
        <v>-12.4</v>
      </c>
      <c r="H64" s="109">
        <v>1993</v>
      </c>
      <c r="I64" s="1">
        <v>4.5903225806451617</v>
      </c>
      <c r="J64" s="1">
        <v>10.4</v>
      </c>
      <c r="K64" s="1">
        <v>-0.6</v>
      </c>
      <c r="L64">
        <v>2</v>
      </c>
      <c r="P64" s="109">
        <v>1993</v>
      </c>
      <c r="Q64" s="1">
        <v>-2.3645161290322583</v>
      </c>
      <c r="R64">
        <v>2.2000000000000002</v>
      </c>
      <c r="S64">
        <v>-9.6999999999999993</v>
      </c>
      <c r="T64">
        <v>25</v>
      </c>
      <c r="X64">
        <v>1993</v>
      </c>
      <c r="Y64">
        <v>74.90000000000002</v>
      </c>
      <c r="Z64">
        <v>18.3</v>
      </c>
      <c r="AA64">
        <v>21</v>
      </c>
      <c r="AB64">
        <v>12</v>
      </c>
      <c r="AC64">
        <v>1</v>
      </c>
    </row>
    <row r="65" spans="1:29">
      <c r="A65">
        <v>1993</v>
      </c>
      <c r="B65" s="1">
        <v>2.2741935483870965</v>
      </c>
      <c r="C65" s="1">
        <v>6.5</v>
      </c>
      <c r="D65" s="1">
        <v>-2.6</v>
      </c>
      <c r="H65" s="109">
        <v>1994</v>
      </c>
      <c r="I65" s="1">
        <v>4.096774193548387</v>
      </c>
      <c r="J65" s="1">
        <v>11.7</v>
      </c>
      <c r="K65" s="1">
        <v>-3.4</v>
      </c>
      <c r="L65">
        <v>5</v>
      </c>
      <c r="P65" s="109">
        <v>1994</v>
      </c>
      <c r="Q65" s="1">
        <v>-2.4870967741935481</v>
      </c>
      <c r="R65">
        <v>6.2</v>
      </c>
      <c r="S65">
        <v>-10.6</v>
      </c>
      <c r="T65">
        <v>23</v>
      </c>
      <c r="X65">
        <v>1994</v>
      </c>
      <c r="Y65">
        <v>48.1</v>
      </c>
      <c r="Z65">
        <v>10.3</v>
      </c>
      <c r="AA65">
        <v>16</v>
      </c>
      <c r="AB65">
        <v>11</v>
      </c>
      <c r="AC65">
        <v>1</v>
      </c>
    </row>
    <row r="66" spans="1:29">
      <c r="A66">
        <v>1994</v>
      </c>
      <c r="B66" s="1">
        <v>1.3258064516129033</v>
      </c>
      <c r="C66" s="1">
        <v>9.8000000000000007</v>
      </c>
      <c r="D66" s="1">
        <v>-4.2</v>
      </c>
      <c r="H66" s="109">
        <v>1995</v>
      </c>
      <c r="I66" s="1">
        <v>-0.1032258064516129</v>
      </c>
      <c r="J66" s="1">
        <v>9.1</v>
      </c>
      <c r="K66" s="1">
        <v>-8.8000000000000007</v>
      </c>
      <c r="L66">
        <v>16</v>
      </c>
      <c r="P66" s="109">
        <v>1995</v>
      </c>
      <c r="Q66" s="1">
        <v>-6.3548387096774199</v>
      </c>
      <c r="R66">
        <v>0</v>
      </c>
      <c r="S66">
        <v>-18.399999999999999</v>
      </c>
      <c r="T66">
        <v>30</v>
      </c>
      <c r="X66">
        <v>1995</v>
      </c>
      <c r="Y66">
        <v>35.6</v>
      </c>
      <c r="Z66">
        <v>9.3000000000000007</v>
      </c>
      <c r="AA66">
        <v>14</v>
      </c>
      <c r="AB66">
        <v>7</v>
      </c>
      <c r="AC66">
        <v>0</v>
      </c>
    </row>
    <row r="67" spans="1:29">
      <c r="A67">
        <v>1995</v>
      </c>
      <c r="B67" s="1">
        <v>-2.9322580645161294</v>
      </c>
      <c r="C67" s="1">
        <v>7.5750000000000002</v>
      </c>
      <c r="D67" s="1">
        <v>-13.1</v>
      </c>
      <c r="H67" s="109">
        <v>1996</v>
      </c>
      <c r="I67" s="1">
        <v>-1.7935483870967743</v>
      </c>
      <c r="J67" s="1">
        <v>8.6999999999999993</v>
      </c>
      <c r="K67" s="1">
        <v>-13.8</v>
      </c>
      <c r="L67">
        <v>13</v>
      </c>
      <c r="P67" s="109">
        <v>1996</v>
      </c>
      <c r="Q67" s="1">
        <v>-9.9806451612903242</v>
      </c>
      <c r="R67">
        <v>1.3</v>
      </c>
      <c r="S67">
        <v>-33</v>
      </c>
      <c r="T67">
        <v>29</v>
      </c>
      <c r="X67">
        <v>1996</v>
      </c>
      <c r="Y67">
        <v>17.600000000000001</v>
      </c>
      <c r="Z67">
        <v>6.2</v>
      </c>
      <c r="AA67">
        <v>11</v>
      </c>
      <c r="AB67">
        <v>5</v>
      </c>
      <c r="AC67">
        <v>0</v>
      </c>
    </row>
    <row r="68" spans="1:29">
      <c r="A68">
        <v>1996</v>
      </c>
      <c r="B68" s="1">
        <v>-5.290322580645161</v>
      </c>
      <c r="C68" s="1">
        <v>3.8</v>
      </c>
      <c r="D68" s="1">
        <v>-23.4</v>
      </c>
      <c r="H68" s="109">
        <v>1997</v>
      </c>
      <c r="I68" s="1">
        <v>3.7870967741935484</v>
      </c>
      <c r="J68" s="1">
        <v>11</v>
      </c>
      <c r="K68" s="1">
        <v>-8.5</v>
      </c>
      <c r="L68">
        <v>2</v>
      </c>
      <c r="P68" s="109">
        <v>1997</v>
      </c>
      <c r="Q68" s="1">
        <v>-1.5870967741935482</v>
      </c>
      <c r="R68">
        <v>5.7</v>
      </c>
      <c r="S68">
        <v>-16.8</v>
      </c>
      <c r="T68">
        <v>16</v>
      </c>
      <c r="X68">
        <v>1997</v>
      </c>
      <c r="Y68">
        <v>45.300000000000004</v>
      </c>
      <c r="Z68">
        <v>10.4</v>
      </c>
      <c r="AA68">
        <v>16</v>
      </c>
      <c r="AB68">
        <v>9</v>
      </c>
      <c r="AC68">
        <v>1</v>
      </c>
    </row>
    <row r="69" spans="1:29">
      <c r="A69">
        <v>1997</v>
      </c>
      <c r="B69" s="1">
        <v>1.3629032258064515</v>
      </c>
      <c r="C69" s="1">
        <v>7.3250000000000002</v>
      </c>
      <c r="D69" s="1">
        <v>-13.75</v>
      </c>
      <c r="H69" s="109">
        <v>1998</v>
      </c>
      <c r="I69" s="1">
        <v>1.1064516129032256</v>
      </c>
      <c r="J69" s="1">
        <v>8.6999999999999993</v>
      </c>
      <c r="K69" s="1">
        <v>-7.3</v>
      </c>
      <c r="L69">
        <v>14</v>
      </c>
      <c r="P69" s="109">
        <v>1998</v>
      </c>
      <c r="Q69" s="1">
        <v>-5.6935483870967758</v>
      </c>
      <c r="R69">
        <v>1.1000000000000001</v>
      </c>
      <c r="S69">
        <v>-21</v>
      </c>
      <c r="T69">
        <v>28</v>
      </c>
      <c r="X69">
        <v>1998</v>
      </c>
      <c r="Y69">
        <v>19.3</v>
      </c>
      <c r="Z69">
        <v>5.2</v>
      </c>
      <c r="AA69">
        <v>12</v>
      </c>
      <c r="AB69">
        <v>6</v>
      </c>
      <c r="AC69">
        <v>0</v>
      </c>
    </row>
    <row r="70" spans="1:29">
      <c r="A70">
        <v>1998</v>
      </c>
      <c r="B70" s="1">
        <v>-1.8677419354838711</v>
      </c>
      <c r="C70" s="1">
        <v>4.625</v>
      </c>
      <c r="D70" s="1">
        <v>-13.1</v>
      </c>
      <c r="H70" s="109">
        <v>1999</v>
      </c>
      <c r="I70" s="1">
        <v>2.9387096774193551</v>
      </c>
      <c r="J70" s="1">
        <v>9</v>
      </c>
      <c r="K70" s="1">
        <v>-4</v>
      </c>
      <c r="L70">
        <v>7</v>
      </c>
      <c r="P70" s="109">
        <v>1999</v>
      </c>
      <c r="Q70" s="1">
        <v>-4.2677419354838717</v>
      </c>
      <c r="R70">
        <v>3.4</v>
      </c>
      <c r="S70">
        <v>-20.6</v>
      </c>
      <c r="T70">
        <v>23</v>
      </c>
      <c r="X70">
        <v>1999</v>
      </c>
      <c r="Y70">
        <v>51.399999999999991</v>
      </c>
      <c r="Z70">
        <v>8.6</v>
      </c>
      <c r="AA70">
        <v>21</v>
      </c>
      <c r="AB70">
        <v>12</v>
      </c>
      <c r="AC70">
        <v>0</v>
      </c>
    </row>
    <row r="71" spans="1:29">
      <c r="A71">
        <v>1999</v>
      </c>
      <c r="B71" s="1">
        <v>0.18790322580645191</v>
      </c>
      <c r="C71" s="1">
        <v>6.625</v>
      </c>
      <c r="D71" s="1">
        <v>-11.225</v>
      </c>
      <c r="H71" s="109">
        <v>2000</v>
      </c>
      <c r="I71" s="1">
        <v>4.2064516129032263</v>
      </c>
      <c r="J71" s="1">
        <v>13</v>
      </c>
      <c r="K71" s="1">
        <v>-4.4000000000000004</v>
      </c>
      <c r="L71">
        <v>5</v>
      </c>
      <c r="P71" s="109">
        <v>2000</v>
      </c>
      <c r="Q71" s="1">
        <v>-1.6838709677419355</v>
      </c>
      <c r="R71">
        <v>5.4</v>
      </c>
      <c r="S71">
        <v>-14.6</v>
      </c>
      <c r="T71">
        <v>20</v>
      </c>
      <c r="X71">
        <v>2000</v>
      </c>
      <c r="Y71">
        <v>47.800000000000004</v>
      </c>
      <c r="Z71">
        <v>12.4</v>
      </c>
      <c r="AA71">
        <v>17</v>
      </c>
      <c r="AB71">
        <v>8</v>
      </c>
      <c r="AC71">
        <v>1</v>
      </c>
    </row>
    <row r="72" spans="1:29">
      <c r="A72">
        <v>2000</v>
      </c>
      <c r="B72" s="1">
        <v>1.6499999999999995</v>
      </c>
      <c r="C72" s="1">
        <v>8.7750000000000004</v>
      </c>
      <c r="D72" s="1">
        <v>-6.4749999999999996</v>
      </c>
      <c r="H72" s="109">
        <v>2001</v>
      </c>
      <c r="I72" s="1">
        <v>-1.6161290322580644</v>
      </c>
      <c r="J72" s="1">
        <v>4.3</v>
      </c>
      <c r="K72" s="1">
        <v>-11</v>
      </c>
      <c r="L72">
        <v>18</v>
      </c>
      <c r="P72" s="109">
        <v>2001</v>
      </c>
      <c r="Q72" s="1">
        <v>-8.7290322580645157</v>
      </c>
      <c r="R72">
        <v>0</v>
      </c>
      <c r="S72">
        <v>-24.4</v>
      </c>
      <c r="T72">
        <v>30</v>
      </c>
      <c r="X72">
        <v>2001</v>
      </c>
      <c r="Y72">
        <v>49.2</v>
      </c>
      <c r="Z72">
        <v>6.7</v>
      </c>
      <c r="AA72">
        <v>20</v>
      </c>
      <c r="AB72">
        <v>17</v>
      </c>
      <c r="AC72">
        <v>0</v>
      </c>
    </row>
    <row r="73" spans="1:29">
      <c r="A73">
        <v>2001</v>
      </c>
      <c r="B73" s="1">
        <v>-4.5516129032258075</v>
      </c>
      <c r="C73" s="1">
        <v>1.05</v>
      </c>
      <c r="D73" s="1">
        <v>-15.8</v>
      </c>
      <c r="H73" s="109">
        <v>2002</v>
      </c>
      <c r="I73" s="1">
        <v>-0.70322580645161337</v>
      </c>
      <c r="J73" s="1">
        <v>8.6999999999999993</v>
      </c>
      <c r="K73" s="1">
        <v>-8.1999999999999993</v>
      </c>
      <c r="L73">
        <v>18</v>
      </c>
      <c r="P73" s="109">
        <v>2002</v>
      </c>
      <c r="Q73" s="1">
        <v>-7.0064516129032262</v>
      </c>
      <c r="R73">
        <v>3.4</v>
      </c>
      <c r="S73">
        <v>-23.7</v>
      </c>
      <c r="T73">
        <v>26</v>
      </c>
      <c r="X73">
        <v>2002</v>
      </c>
      <c r="Y73">
        <v>41.900000000000006</v>
      </c>
      <c r="Z73">
        <v>11</v>
      </c>
      <c r="AA73">
        <v>15</v>
      </c>
      <c r="AB73">
        <v>7</v>
      </c>
      <c r="AC73">
        <v>1</v>
      </c>
    </row>
    <row r="74" spans="1:29">
      <c r="A74">
        <v>2002</v>
      </c>
      <c r="B74" s="1">
        <v>-3.5887096774193554</v>
      </c>
      <c r="C74" s="1">
        <v>5</v>
      </c>
      <c r="D74" s="1">
        <v>-13.275</v>
      </c>
      <c r="H74" s="109">
        <v>2003</v>
      </c>
      <c r="I74" s="1">
        <v>4.1387096774193548</v>
      </c>
      <c r="J74" s="1">
        <v>13.2</v>
      </c>
      <c r="K74" s="1">
        <v>-4.8</v>
      </c>
      <c r="L74">
        <v>5</v>
      </c>
      <c r="P74" s="109">
        <v>2003</v>
      </c>
      <c r="Q74" s="1">
        <v>-2.7677419354838708</v>
      </c>
      <c r="R74">
        <v>6.8</v>
      </c>
      <c r="S74">
        <v>-16.399999999999999</v>
      </c>
      <c r="T74">
        <v>23</v>
      </c>
      <c r="X74">
        <v>2003</v>
      </c>
      <c r="Y74">
        <v>49.7</v>
      </c>
      <c r="Z74">
        <v>19</v>
      </c>
      <c r="AA74">
        <v>13</v>
      </c>
      <c r="AB74">
        <v>8</v>
      </c>
      <c r="AC74">
        <v>2</v>
      </c>
    </row>
    <row r="75" spans="1:29">
      <c r="A75">
        <v>2003</v>
      </c>
      <c r="B75" s="1">
        <v>1.0290322580645164</v>
      </c>
      <c r="C75" s="1">
        <v>9.625</v>
      </c>
      <c r="D75" s="1">
        <v>-10.3</v>
      </c>
      <c r="H75" s="109">
        <v>2004</v>
      </c>
      <c r="I75" s="1">
        <v>2.9096774193548396</v>
      </c>
      <c r="J75" s="1">
        <v>10.199999999999999</v>
      </c>
      <c r="K75" s="1">
        <v>-3</v>
      </c>
      <c r="L75">
        <v>6</v>
      </c>
      <c r="P75" s="109">
        <v>2004</v>
      </c>
      <c r="Q75" s="1">
        <v>-2.8258064516129027</v>
      </c>
      <c r="R75">
        <v>5.4</v>
      </c>
      <c r="S75">
        <v>-12.4</v>
      </c>
      <c r="T75">
        <v>25</v>
      </c>
      <c r="X75">
        <v>2004</v>
      </c>
      <c r="Y75">
        <v>10.299999999999999</v>
      </c>
      <c r="Z75">
        <v>7</v>
      </c>
      <c r="AA75">
        <v>9</v>
      </c>
      <c r="AB75">
        <v>1</v>
      </c>
      <c r="AC75">
        <v>0</v>
      </c>
    </row>
    <row r="76" spans="1:29">
      <c r="A76">
        <v>2004</v>
      </c>
      <c r="B76" s="1">
        <v>0.58548387096774179</v>
      </c>
      <c r="C76" s="1">
        <v>8.7249999999999996</v>
      </c>
      <c r="D76" s="1">
        <v>-6.0250000000000004</v>
      </c>
      <c r="H76" s="109">
        <v>2005</v>
      </c>
      <c r="I76" s="1">
        <v>1.1354838709677419</v>
      </c>
      <c r="J76" s="1">
        <v>7.7</v>
      </c>
      <c r="K76" s="1">
        <v>-4.4000000000000004</v>
      </c>
      <c r="L76">
        <v>10</v>
      </c>
      <c r="P76" s="109">
        <v>2005</v>
      </c>
      <c r="Q76" s="1">
        <v>-5.2903225806451619</v>
      </c>
      <c r="R76">
        <v>3.4</v>
      </c>
      <c r="S76">
        <v>-19.399999999999999</v>
      </c>
      <c r="T76">
        <v>29</v>
      </c>
      <c r="X76">
        <v>2005</v>
      </c>
      <c r="Y76">
        <v>113.6</v>
      </c>
      <c r="Z76">
        <v>35.200000000000003</v>
      </c>
      <c r="AA76">
        <v>22</v>
      </c>
      <c r="AB76">
        <v>16</v>
      </c>
      <c r="AC76">
        <v>2</v>
      </c>
    </row>
    <row r="77" spans="1:29">
      <c r="A77">
        <v>2005</v>
      </c>
      <c r="B77" s="1">
        <v>-1.1233870967741937</v>
      </c>
      <c r="C77" s="1">
        <v>4.8</v>
      </c>
      <c r="D77" s="1">
        <v>-6.25</v>
      </c>
      <c r="H77" s="109">
        <v>2006</v>
      </c>
      <c r="I77" s="1">
        <v>5.8258064516129</v>
      </c>
      <c r="J77" s="1">
        <v>15.3</v>
      </c>
      <c r="K77" s="1">
        <v>0.9</v>
      </c>
      <c r="L77">
        <v>0</v>
      </c>
      <c r="P77" s="109">
        <v>2006</v>
      </c>
      <c r="Q77" s="1">
        <v>7.741935483870957E-2</v>
      </c>
      <c r="R77">
        <v>9.3000000000000007</v>
      </c>
      <c r="S77">
        <v>-7.8</v>
      </c>
      <c r="T77">
        <v>17</v>
      </c>
      <c r="X77">
        <v>2006</v>
      </c>
      <c r="Y77">
        <v>36.300000000000004</v>
      </c>
      <c r="Z77">
        <v>7.9</v>
      </c>
      <c r="AA77">
        <v>17</v>
      </c>
      <c r="AB77">
        <v>9</v>
      </c>
      <c r="AC77">
        <v>0</v>
      </c>
    </row>
    <row r="78" spans="1:29">
      <c r="A78">
        <v>2006</v>
      </c>
      <c r="B78" s="1">
        <v>3.2927419354838712</v>
      </c>
      <c r="C78" s="1">
        <v>12.625</v>
      </c>
      <c r="D78" s="1">
        <v>-3.4249999999999998</v>
      </c>
      <c r="H78" s="109">
        <v>2007</v>
      </c>
      <c r="I78" s="1">
        <v>0.92580645161290365</v>
      </c>
      <c r="J78" s="1">
        <v>8.6</v>
      </c>
      <c r="K78" s="1">
        <v>-5.0999999999999996</v>
      </c>
      <c r="L78">
        <v>18</v>
      </c>
      <c r="P78" s="109">
        <v>2007</v>
      </c>
      <c r="Q78" s="1">
        <v>-3.5225806451612898</v>
      </c>
      <c r="R78">
        <v>4.8</v>
      </c>
      <c r="S78">
        <v>-11.4</v>
      </c>
      <c r="T78">
        <v>23</v>
      </c>
      <c r="X78">
        <v>2007</v>
      </c>
      <c r="Y78">
        <v>42.7</v>
      </c>
      <c r="Z78">
        <v>8.8000000000000007</v>
      </c>
      <c r="AA78">
        <v>12</v>
      </c>
      <c r="AB78">
        <v>11</v>
      </c>
      <c r="AC78">
        <v>0</v>
      </c>
    </row>
    <row r="79" spans="1:29">
      <c r="A79">
        <v>2007</v>
      </c>
      <c r="B79" s="1">
        <v>-1.1040322580645161</v>
      </c>
      <c r="C79" s="1">
        <v>6.5750000000000002</v>
      </c>
      <c r="D79" s="1">
        <v>-7</v>
      </c>
      <c r="H79" s="109">
        <v>2008</v>
      </c>
      <c r="I79" s="1">
        <v>4.9032258064516148</v>
      </c>
      <c r="J79" s="1">
        <v>14.3</v>
      </c>
      <c r="K79" s="1">
        <v>-5.2</v>
      </c>
      <c r="L79">
        <v>5</v>
      </c>
      <c r="P79" s="109">
        <v>2008</v>
      </c>
      <c r="Q79" s="1">
        <v>-1.9516129032258065</v>
      </c>
      <c r="R79">
        <v>6.8</v>
      </c>
      <c r="S79">
        <v>-14.2</v>
      </c>
      <c r="T79">
        <v>19</v>
      </c>
      <c r="X79">
        <v>2008</v>
      </c>
      <c r="Y79">
        <v>59.199999999999996</v>
      </c>
      <c r="Z79">
        <v>16.600000000000001</v>
      </c>
      <c r="AA79">
        <v>17</v>
      </c>
      <c r="AB79">
        <v>7</v>
      </c>
      <c r="AC79">
        <v>3</v>
      </c>
    </row>
    <row r="80" spans="1:29">
      <c r="A80">
        <v>2008</v>
      </c>
      <c r="B80" s="1">
        <v>2.2532258064516117</v>
      </c>
      <c r="C80" s="1">
        <v>10.574999999999999</v>
      </c>
      <c r="D80" s="1">
        <v>-9.6999999999999993</v>
      </c>
      <c r="H80" s="109">
        <v>2009</v>
      </c>
      <c r="I80" s="1">
        <v>3.2225806451612904</v>
      </c>
      <c r="J80" s="1">
        <v>14.2</v>
      </c>
      <c r="K80" s="1">
        <v>-12</v>
      </c>
      <c r="L80">
        <v>8</v>
      </c>
      <c r="P80" s="109">
        <v>2009</v>
      </c>
      <c r="Q80" s="1">
        <v>-3.5774193548387094</v>
      </c>
      <c r="R80">
        <v>5.5</v>
      </c>
      <c r="S80">
        <v>-18.600000000000001</v>
      </c>
      <c r="T80">
        <v>18</v>
      </c>
      <c r="X80">
        <v>2009</v>
      </c>
      <c r="Y80">
        <v>51.9</v>
      </c>
      <c r="Z80">
        <v>11.1</v>
      </c>
      <c r="AA80">
        <v>20</v>
      </c>
      <c r="AB80">
        <v>13</v>
      </c>
      <c r="AC80">
        <v>1</v>
      </c>
    </row>
    <row r="81" spans="1:29">
      <c r="A81">
        <v>2009</v>
      </c>
      <c r="B81" s="1">
        <v>6.8548387096774271E-2</v>
      </c>
      <c r="C81" s="1">
        <v>10.35</v>
      </c>
      <c r="D81" s="1">
        <v>-14.75</v>
      </c>
      <c r="H81" s="109">
        <v>2010</v>
      </c>
      <c r="I81" s="1">
        <v>-0.41290322580645156</v>
      </c>
      <c r="J81" s="1">
        <v>11.6</v>
      </c>
      <c r="K81" s="1">
        <v>-9.1</v>
      </c>
      <c r="L81">
        <v>18</v>
      </c>
      <c r="P81" s="109">
        <v>2010</v>
      </c>
      <c r="Q81" s="1">
        <v>-8.8903225806451598</v>
      </c>
      <c r="R81">
        <v>3.9</v>
      </c>
      <c r="S81">
        <v>-18.8</v>
      </c>
      <c r="T81">
        <v>27</v>
      </c>
      <c r="X81">
        <v>2010</v>
      </c>
      <c r="Y81">
        <v>57.4</v>
      </c>
      <c r="Z81">
        <v>12.3</v>
      </c>
      <c r="AA81">
        <v>18</v>
      </c>
      <c r="AB81">
        <v>12</v>
      </c>
      <c r="AC81">
        <v>1</v>
      </c>
    </row>
    <row r="82" spans="1:29">
      <c r="A82">
        <v>2010</v>
      </c>
      <c r="B82" s="1">
        <v>-3.6403225806451616</v>
      </c>
      <c r="C82" s="1">
        <v>10.375</v>
      </c>
      <c r="D82" s="1">
        <v>-15.2</v>
      </c>
      <c r="H82" s="109">
        <v>2011</v>
      </c>
      <c r="I82" s="1">
        <v>5.0193548387096785</v>
      </c>
      <c r="J82" s="1">
        <v>9.6</v>
      </c>
      <c r="K82" s="1">
        <v>-0.4</v>
      </c>
      <c r="L82">
        <v>1</v>
      </c>
      <c r="P82" s="109">
        <v>2011</v>
      </c>
      <c r="Q82" s="1">
        <v>-1.5451612903225809</v>
      </c>
      <c r="R82">
        <v>4.2</v>
      </c>
      <c r="S82">
        <v>-12.8</v>
      </c>
      <c r="T82">
        <v>15</v>
      </c>
      <c r="X82">
        <v>2011</v>
      </c>
      <c r="Y82">
        <v>37.4</v>
      </c>
      <c r="Z82">
        <v>9.4</v>
      </c>
      <c r="AA82">
        <v>16</v>
      </c>
      <c r="AB82">
        <v>9</v>
      </c>
      <c r="AC82">
        <v>0</v>
      </c>
    </row>
    <row r="83" spans="1:29">
      <c r="A83">
        <v>2011</v>
      </c>
      <c r="B83" s="1">
        <v>2.2346774193548384</v>
      </c>
      <c r="C83" s="1">
        <v>7.4250000000000007</v>
      </c>
      <c r="D83" s="1">
        <v>-7.1999999999999993</v>
      </c>
      <c r="H83" s="109">
        <v>2012</v>
      </c>
      <c r="I83" s="1">
        <v>2.0290322580645164</v>
      </c>
      <c r="J83" s="1">
        <v>7.1</v>
      </c>
      <c r="K83" s="1">
        <v>-5.6</v>
      </c>
      <c r="L83">
        <v>9</v>
      </c>
      <c r="P83" s="109">
        <v>2012</v>
      </c>
      <c r="Q83" s="1">
        <v>-4.1096774193548384</v>
      </c>
      <c r="R83">
        <v>3.1</v>
      </c>
      <c r="S83">
        <v>-18.2</v>
      </c>
      <c r="T83">
        <v>20</v>
      </c>
      <c r="X83">
        <v>2012</v>
      </c>
      <c r="Y83">
        <v>44.399999999999991</v>
      </c>
      <c r="Z83">
        <v>19</v>
      </c>
      <c r="AA83">
        <v>14</v>
      </c>
      <c r="AB83">
        <v>11</v>
      </c>
      <c r="AC83">
        <v>1</v>
      </c>
    </row>
    <row r="84" spans="1:29">
      <c r="A84">
        <v>2012</v>
      </c>
      <c r="B84" s="1">
        <v>-0.82258064516129026</v>
      </c>
      <c r="C84" s="1">
        <v>4.9750000000000005</v>
      </c>
      <c r="D84" s="1">
        <v>-10.675000000000001</v>
      </c>
      <c r="H84" s="109">
        <v>2013</v>
      </c>
      <c r="I84" s="1">
        <v>4.67741935483871</v>
      </c>
      <c r="J84" s="1">
        <v>12.5</v>
      </c>
      <c r="K84" s="1">
        <v>-0.5</v>
      </c>
      <c r="L84">
        <v>3</v>
      </c>
      <c r="P84" s="109">
        <v>2013</v>
      </c>
      <c r="Q84" s="1">
        <v>-1.4741935483870965</v>
      </c>
      <c r="R84">
        <v>7.7</v>
      </c>
      <c r="S84">
        <v>-8.1999999999999993</v>
      </c>
      <c r="T84">
        <v>22</v>
      </c>
      <c r="X84">
        <v>2013</v>
      </c>
      <c r="Y84">
        <v>15</v>
      </c>
      <c r="Z84">
        <v>7.5</v>
      </c>
      <c r="AA84">
        <v>8</v>
      </c>
      <c r="AB84">
        <v>3</v>
      </c>
      <c r="AC84">
        <v>0</v>
      </c>
    </row>
    <row r="85" spans="1:29">
      <c r="A85">
        <v>2013</v>
      </c>
      <c r="B85" s="1">
        <v>2.2161290322580642</v>
      </c>
      <c r="C85" s="1">
        <v>10.574999999999999</v>
      </c>
      <c r="D85" s="1">
        <v>-2.8</v>
      </c>
      <c r="H85" s="109">
        <v>2014</v>
      </c>
      <c r="I85" s="1">
        <v>3.8838709677419359</v>
      </c>
      <c r="J85" s="1">
        <v>11.7</v>
      </c>
      <c r="K85" s="1">
        <v>-6.6</v>
      </c>
      <c r="L85">
        <v>7</v>
      </c>
      <c r="P85" s="109">
        <v>2014</v>
      </c>
      <c r="Q85" s="1">
        <v>-1.9806451612903226</v>
      </c>
      <c r="R85">
        <v>6.7</v>
      </c>
      <c r="S85">
        <v>-25.1</v>
      </c>
      <c r="T85">
        <v>17</v>
      </c>
      <c r="X85">
        <v>2014</v>
      </c>
      <c r="Y85">
        <v>41.5</v>
      </c>
      <c r="Z85">
        <v>9</v>
      </c>
      <c r="AA85">
        <v>18</v>
      </c>
      <c r="AB85">
        <v>11</v>
      </c>
      <c r="AC85">
        <v>0</v>
      </c>
    </row>
    <row r="86" spans="1:29">
      <c r="A86">
        <v>2014</v>
      </c>
      <c r="B86" s="1">
        <v>1.4443548387096774</v>
      </c>
      <c r="C86" s="1">
        <v>10.324999999999999</v>
      </c>
      <c r="D86" s="1">
        <v>-13.95</v>
      </c>
      <c r="H86" s="109">
        <v>2015</v>
      </c>
      <c r="I86" s="1">
        <v>7.7</v>
      </c>
      <c r="J86" s="1">
        <v>12.4</v>
      </c>
      <c r="K86" s="1">
        <v>1.1000000000000001</v>
      </c>
      <c r="L86">
        <v>0</v>
      </c>
      <c r="P86" s="109">
        <v>2015</v>
      </c>
      <c r="Q86" s="1">
        <v>-1.0225806451612904</v>
      </c>
      <c r="R86">
        <v>4.5</v>
      </c>
      <c r="S86">
        <v>-11.9</v>
      </c>
      <c r="T86">
        <v>15</v>
      </c>
      <c r="X86">
        <v>2015</v>
      </c>
      <c r="Y86">
        <v>15.799999999999999</v>
      </c>
      <c r="Z86">
        <v>8.6999999999999993</v>
      </c>
      <c r="AA86">
        <v>9</v>
      </c>
      <c r="AB86">
        <v>3</v>
      </c>
      <c r="AC86">
        <v>0</v>
      </c>
    </row>
    <row r="87" spans="1:29">
      <c r="A87">
        <v>2015</v>
      </c>
      <c r="B87" s="1">
        <v>4.3225806451612909</v>
      </c>
      <c r="C87" s="1">
        <v>9.5749999999999993</v>
      </c>
      <c r="D87" s="1">
        <v>-5.1749999999999998</v>
      </c>
    </row>
  </sheetData>
  <sortState ref="A48:D87">
    <sortCondition ref="A48:A87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grafy</vt:lpstr>
      </vt:variant>
      <vt:variant>
        <vt:i4>6</vt:i4>
      </vt:variant>
    </vt:vector>
  </HeadingPairs>
  <TitlesOfParts>
    <vt:vector size="12" baseType="lpstr">
      <vt:lpstr>prům. teplota</vt:lpstr>
      <vt:lpstr>max. teplota</vt:lpstr>
      <vt:lpstr>minimální teplota</vt:lpstr>
      <vt:lpstr>srážky</vt:lpstr>
      <vt:lpstr>sněhová pokrývka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PC</cp:lastModifiedBy>
  <dcterms:created xsi:type="dcterms:W3CDTF">2013-12-28T09:51:18Z</dcterms:created>
  <dcterms:modified xsi:type="dcterms:W3CDTF">2016-01-04T11:19:31Z</dcterms:modified>
</cp:coreProperties>
</file>